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3_ncr:1_{632897DD-82D1-4CF7-8A54-86663A5B57AF}" xr6:coauthVersionLast="47" xr6:coauthVersionMax="47" xr10:uidLastSave="{00000000-0000-0000-0000-000000000000}"/>
  <bookViews>
    <workbookView xWindow="28690" yWindow="-110" windowWidth="29020" windowHeight="15700" xr2:uid="{00000000-000D-0000-FFFF-FFFF00000000}"/>
  </bookViews>
  <sheets>
    <sheet name="Tartalom" sheetId="20" r:id="rId1"/>
    <sheet name="KM1" sheetId="1" r:id="rId2"/>
    <sheet name="OV1" sheetId="3" r:id="rId3"/>
    <sheet name="CC1" sheetId="10" r:id="rId4"/>
    <sheet name="LIQ1" sheetId="18"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ftnref1_50">'[1]Table 39_'!#REF!</definedName>
    <definedName name="_ftnref1_50_10">'[2]Table 39_'!#REF!</definedName>
    <definedName name="_ftnref1_50_15">'[2]Table 39_'!#REF!</definedName>
    <definedName name="_ftnref1_50_18">'[2]Table 39_'!#REF!</definedName>
    <definedName name="_ftnref1_50_19">'[2]Table 39_'!#REF!</definedName>
    <definedName name="_ftnref1_50_20">'[2]Table 39_'!#REF!</definedName>
    <definedName name="_ftnref1_50_21">'[2]Table 39_'!#REF!</definedName>
    <definedName name="_ftnref1_50_23">'[2]Table 39_'!#REF!</definedName>
    <definedName name="_ftnref1_50_24">'[2]Table 39_'!#REF!</definedName>
    <definedName name="_ftnref1_50_4">'[2]Table 39_'!#REF!</definedName>
    <definedName name="_ftnref1_50_5">'[2]Table 39_'!#REF!</definedName>
    <definedName name="_ftnref1_51">'[1]Table 39_'!#REF!</definedName>
    <definedName name="_ftnref1_51_10">'[2]Table 39_'!#REF!</definedName>
    <definedName name="_ftnref1_51_15">'[2]Table 39_'!#REF!</definedName>
    <definedName name="_ftnref1_51_18">'[2]Table 39_'!#REF!</definedName>
    <definedName name="_ftnref1_51_19">'[2]Table 39_'!#REF!</definedName>
    <definedName name="_ftnref1_51_20">'[2]Table 39_'!#REF!</definedName>
    <definedName name="_ftnref1_51_21">'[2]Table 39_'!#REF!</definedName>
    <definedName name="_ftnref1_51_23">'[2]Table 39_'!#REF!</definedName>
    <definedName name="_ftnref1_51_24">'[2]Table 39_'!#REF!</definedName>
    <definedName name="_ftnref1_51_4">'[2]Table 39_'!#REF!</definedName>
    <definedName name="_ftnref1_51_5">'[2]Table 39_'!#REF!</definedName>
    <definedName name="_h">'[2]Table 39_'!#REF!</definedName>
    <definedName name="Accounting">[3]Parameters!$C$109:$C$112</definedName>
    <definedName name="AP">'[4]Lists-Aux'!$D:$D</definedName>
    <definedName name="App">[5]Lists!$A$27:$A$29</definedName>
    <definedName name="AT">'[6]Lists-Aux'!$B:$B</definedName>
    <definedName name="BankType">[3]Parameters!$C$113:$C$115</definedName>
    <definedName name="BAS">'[4]Lists-Aux'!$A:$A</definedName>
    <definedName name="Basel">[7]Parameters!$C$32:$C$33</definedName>
    <definedName name="Basel12">#REF!</definedName>
    <definedName name="BT">'[4]Lists-Aux'!$E:$E</definedName>
    <definedName name="Carlos">#REF!</definedName>
    <definedName name="CCROTC">#REF!</definedName>
    <definedName name="CCRSFT">#REF!</definedName>
    <definedName name="COF">'[6]Lists-Aux'!$G:$G</definedName>
    <definedName name="COI">'[4]Lists-Aux'!$H:$H</definedName>
    <definedName name="CP">'[4]Lists-Aux'!$I:$I</definedName>
    <definedName name="CQS">'[4]Lists-Aux'!$J:$J</definedName>
    <definedName name="CT">'[4]Lists-Aux'!$K:$K</definedName>
    <definedName name="DATA">#REF!</definedName>
    <definedName name="dfd">[3]Parameters!#REF!</definedName>
    <definedName name="DimensionsNames">[6]Dimensions!$B$2:$B$79</definedName>
    <definedName name="dsa">#REF!</definedName>
    <definedName name="edc">[8]Members!$D$3:E$2477</definedName>
    <definedName name="ER">'[4]Lists-Aux'!$N:$N</definedName>
    <definedName name="fdsg">'[1]Table 39_'!#REF!</definedName>
    <definedName name="Frequency">[5]Lists!$A$21:$A$25</definedName>
    <definedName name="GA">'[4]Lists-Aux'!$P:$P</definedName>
    <definedName name="Group">[3]Parameters!$C$93:$C$94</definedName>
    <definedName name="Group2">[9]Parameters!$C$42:$C$43</definedName>
    <definedName name="ho">#REF!</definedName>
    <definedName name="ID" localSheetId="3" hidden="1">"f8b37d3f-0e6e-44b3-bfcf-8ce75f800cfc"</definedName>
    <definedName name="ID" localSheetId="1" hidden="1">"6d3acf19-6689-4899-bfe6-751d30faf778"</definedName>
    <definedName name="ID" localSheetId="4" hidden="1">"19947c8a-0fd4-487d-85a8-42341fbf8136"</definedName>
    <definedName name="ID" localSheetId="2" hidden="1">"756c363a-7754-4829-ab5d-28354c95b735"</definedName>
    <definedName name="ID" localSheetId="0" hidden="1">"d0f7e9ba-7a80-4715-8d10-19e2d2464f43"</definedName>
    <definedName name="IM">'[4]Lists-Aux'!$Q:$Q</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edenRadekPodSestavou">#REF!</definedName>
    <definedName name="JedenRadekPodSestavou_11">#REF!</definedName>
    <definedName name="JedenRadekPodSestavou_2">#REF!</definedName>
    <definedName name="JedenRadekPodSestavou_28">#REF!</definedName>
    <definedName name="JedenRadekVedleSestavy">#REF!</definedName>
    <definedName name="JedenRadekVedleSestavy_11">#REF!</definedName>
    <definedName name="JedenRadekVedleSestavy_2">#REF!</definedName>
    <definedName name="JedenRadekVedleSestavy_28">#REF!</definedName>
    <definedName name="kk">'[10]List details'!$C$5:$C$8</definedName>
    <definedName name="ll">'[10]List details'!$C$5:$C$8</definedName>
    <definedName name="M05_M06">#REF!</definedName>
    <definedName name="MaxOblastTabulky">#REF!</definedName>
    <definedName name="MaxOblastTabulky_11">#REF!</definedName>
    <definedName name="MaxOblastTabulky_2">#REF!</definedName>
    <definedName name="MaxOblastTabulky_28">#REF!</definedName>
    <definedName name="MC">'[6]Lists-Aux'!$C:$C</definedName>
    <definedName name="Members">[6]Members!$D$3:E$2992</definedName>
    <definedName name="MemberStatereporting">[11]Lists!$B$2:$B$29</definedName>
    <definedName name="OblastDat2">#REF!</definedName>
    <definedName name="OblastDat2_11">#REF!</definedName>
    <definedName name="OblastDat2_2">#REF!</definedName>
    <definedName name="OblastDat2_28">#REF!</definedName>
    <definedName name="OblastNadpisuRadku">#REF!</definedName>
    <definedName name="OblastNadpisuRadku_11">#REF!</definedName>
    <definedName name="OblastNadpisuRadku_2">#REF!</definedName>
    <definedName name="OblastNadpisuRadku_28">#REF!</definedName>
    <definedName name="OblastNadpisuSloupcu">#REF!</definedName>
    <definedName name="OblastNadpisuSloupcu_11">#REF!</definedName>
    <definedName name="OblastNadpisuSloupcu_2">#REF!</definedName>
    <definedName name="OblastNadpisuSloupcu_28">#REF!</definedName>
    <definedName name="OpRisk">#REF!</definedName>
    <definedName name="PCT">'[4]Lists-Aux'!$U:$U</definedName>
    <definedName name="PI">'[4]Lists-Aux'!$V:$V</definedName>
    <definedName name="PL">'[4]Lists-Aux'!$W:$W</definedName>
    <definedName name="PR">'[4]Lists-Aux'!$X:$X</definedName>
    <definedName name="Print_Area_MI">#REF!</definedName>
    <definedName name="Print_Area_MI_11">#REF!</definedName>
    <definedName name="Print_Area_MI_2">#REF!</definedName>
    <definedName name="Print_Area_MI_28">#REF!</definedName>
    <definedName name="Print_Titles_MI">#REF!</definedName>
    <definedName name="Print_Titles_MI_11">#REF!</definedName>
    <definedName name="Print_Titles_MI_2">#REF!</definedName>
    <definedName name="Print_Titles_MI_28">#REF!</definedName>
    <definedName name="rfgf">'[1]Table 39_'!#REF!</definedName>
    <definedName name="RP">'[4]Lists-Aux'!$Z:$Z</definedName>
    <definedName name="rrr">[8]Members!$D$3:E$2477</definedName>
    <definedName name="RSP">'[4]Lists-Aux'!$AA:$AA</definedName>
    <definedName name="RT">'[4]Lists-Aux'!$AB:$AB</definedName>
    <definedName name="RTT">'[4]Lists-Aux'!$AC:$AC</definedName>
    <definedName name="ST">'[4]Lists-Aux'!$AD:$AD</definedName>
    <definedName name="TA">'[6]Lists-Aux'!$AE:$AE</definedName>
    <definedName name="TD">'[4]Lists-Aux'!$AI:$AI</definedName>
    <definedName name="TI">'[4]Lists-Aux'!$AF:$AF</definedName>
    <definedName name="UES">'[4]Lists-Aux'!$AG:$AG</definedName>
    <definedName name="Valid1">#REF!</definedName>
    <definedName name="Valid2">#REF!</definedName>
    <definedName name="Valid3">#REF!</definedName>
    <definedName name="Valid4">#REF!</definedName>
    <definedName name="Valid5">#REF!</definedName>
    <definedName name="XBRL">[5]Lists!$A$17:$A$19</definedName>
    <definedName name="XX">[4]Dimensions!$B$2:$B$78</definedName>
    <definedName name="YesNo">[3]Parameters!$C$90:$C$91</definedName>
    <definedName name="YesNoBasel2">[3]Parameters!#REF!</definedName>
    <definedName name="YesNoNA">#REF!</definedName>
    <definedName name="zxasdafsds">#REF!</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3" i="3" l="1"/>
  <c r="F13" i="3" s="1"/>
  <c r="F22" i="3"/>
  <c r="F21" i="3"/>
  <c r="F20" i="3"/>
  <c r="F19" i="3"/>
  <c r="F18" i="3"/>
  <c r="F17" i="3"/>
  <c r="F16" i="3"/>
  <c r="F15" i="3"/>
  <c r="F14" i="3"/>
  <c r="F12" i="3"/>
  <c r="F11" i="3"/>
  <c r="D21" i="1"/>
  <c r="D22" i="1"/>
  <c r="D23" i="1"/>
  <c r="D24" i="1"/>
  <c r="D37" i="1" l="1"/>
  <c r="D32" i="1" l="1"/>
  <c r="D33" i="1" l="1"/>
  <c r="D34" i="1"/>
  <c r="H10" i="18" l="1"/>
  <c r="I10" i="18" s="1"/>
  <c r="J10" i="18" s="1"/>
  <c r="K10" i="18" s="1"/>
  <c r="D10" i="18"/>
  <c r="E10" i="18" s="1"/>
  <c r="F10" i="18" s="1"/>
  <c r="G10" i="18" s="1"/>
  <c r="F10" i="3"/>
  <c r="D10" i="3"/>
  <c r="E10" i="3" s="1"/>
  <c r="D9" i="1"/>
  <c r="E9" i="1" s="1"/>
  <c r="F9" i="1" s="1"/>
  <c r="G9" i="1" s="1"/>
  <c r="H9" i="1" s="1"/>
  <c r="C8" i="10"/>
</calcChain>
</file>

<file path=xl/sharedStrings.xml><?xml version="1.0" encoding="utf-8"?>
<sst xmlns="http://schemas.openxmlformats.org/spreadsheetml/2006/main" count="277" uniqueCount="262">
  <si>
    <t>Back to contents page</t>
  </si>
  <si>
    <t>KM1 - A fő mérőszámok</t>
  </si>
  <si>
    <t>(millió forintban)</t>
  </si>
  <si>
    <t>OV1 - A teljes kockázati kitettségértékek áttekintése</t>
  </si>
  <si>
    <t>Teljes kockázati kitettségérték (TREA)</t>
  </si>
  <si>
    <t>Minimum tőkekövetelmények</t>
  </si>
  <si>
    <t>Hitelkockázat (a partnerkockázaton kívül)</t>
  </si>
  <si>
    <t>ebből sztenderd módszer</t>
  </si>
  <si>
    <t>Partnerkockázat</t>
  </si>
  <si>
    <t>ebből piaci árazás szerint</t>
  </si>
  <si>
    <t>ebből hitelértékelési korrekció (CVA)</t>
  </si>
  <si>
    <t>Piaci kockázat</t>
  </si>
  <si>
    <t>Működési kockázat</t>
  </si>
  <si>
    <t>ebből az alapmutató módszere</t>
  </si>
  <si>
    <t>ebből fejlett mérési módszer</t>
  </si>
  <si>
    <t>Összesen</t>
  </si>
  <si>
    <t>CC1 - A szabályozói szavatolótőke összetétele</t>
  </si>
  <si>
    <t>Tőkeinstrumentumok és a kapcsolódó névértéken felüli befizetések (ázsió)</t>
  </si>
  <si>
    <t>ebből: részvény</t>
  </si>
  <si>
    <t>Halmozott egyéb átfogó jövedelem (és egyéb tartalékok)</t>
  </si>
  <si>
    <t>Általános banki kockázatok fedezetére képzett tartalékok</t>
  </si>
  <si>
    <t>Függetlenül felülvizsgált évközi nyereség minden előre látható teher vagy osztalék levonása után</t>
  </si>
  <si>
    <t>Elsődleges alapvető tőke a szabályozói kiigazításokat megelőzően</t>
  </si>
  <si>
    <t>Kiegészítő értékelési korrekció (negatív összeg)</t>
  </si>
  <si>
    <t>Immateriális javak (a kapcsolódó adókötelezettségek levonása után) (negatív összeg)</t>
  </si>
  <si>
    <t>A várható veszteségértékek kiszámításából eredő negatív összegek</t>
  </si>
  <si>
    <t>Valós értéken értékelt kötelezettségekből származó nyereség vagy veszteség, amely a saját hitelképességében beállt változásokra vezethető vissza</t>
  </si>
  <si>
    <t>Az 1250%-os kockázati súllyal figyelembe veendő következő elemek kitettségekre, ha az intézmény a levonási alternatívát választja</t>
  </si>
  <si>
    <t>ebből: értékpapírosítási pozíciók (negatív összeg)</t>
  </si>
  <si>
    <t>ebből: nyitva szállítás (negatív összeg)</t>
  </si>
  <si>
    <t>ebből: átmeneti különbözetből származó halasztott adókövetelések</t>
  </si>
  <si>
    <t>A folyó üzleti év veszteségei (negatív összeg)</t>
  </si>
  <si>
    <t>Elsődleges alapvető tőke</t>
  </si>
  <si>
    <t>ebből: leányvállalatok által kibocsátott, kivezetésre kerülő instrumentumok</t>
  </si>
  <si>
    <t>Hitelkockázati kiigazítások</t>
  </si>
  <si>
    <t>ebből: tőkefenntartási pufferkövetelmény</t>
  </si>
  <si>
    <t>A hitelkockázati kiigazításoknak a járulékos tőkébe belső minősítésen alapuló módszer szerint történő bevonására vonatkozó felső korlát</t>
  </si>
  <si>
    <t>Kivezetésre kerülő járulékos tőkeinstrumentumokra vonatkozó jelenlegi felső korlát</t>
  </si>
  <si>
    <t>Elsődleges alapvető tőke (CET1): instrumentumok és tartalékok</t>
  </si>
  <si>
    <t>Forrás a szabályozói konszolidáció hatókörébe tartozó mérleg hivatkozási számai/betűjelzései alapján</t>
  </si>
  <si>
    <r>
      <t>Eredménytartalék</t>
    </r>
    <r>
      <rPr>
        <vertAlign val="superscript"/>
        <sz val="8"/>
        <rFont val="Arial"/>
        <family val="2"/>
        <charset val="238"/>
      </rPr>
      <t>1</t>
    </r>
  </si>
  <si>
    <t>A CRR 484. cikkének (3) bekezdésében említett beszámítható elemek összege és a kapcsolódó névértéken felüli befizetések (ázsió), amelyek kivezetésre kerülnek az elsődleges alapvető tőkéből</t>
  </si>
  <si>
    <t>Kisebbségi részesedések (a konszolidált elsődleges alapvető tőkében megengedett összeg)</t>
  </si>
  <si>
    <t>Elsődleges alapvető tőke (CET1): szabályozói kiigazítások</t>
  </si>
  <si>
    <t>h</t>
  </si>
  <si>
    <t>a - d</t>
  </si>
  <si>
    <t>Jövőbeli nyereségtől függően érvényesíthető halasztott adókövetelések, kivéve az átmeneti különbözetből származókat (a kapcsolódó adókötelezettség levonása után, amennyiben teljesülnek a CRR 38. cikkének (3) bekezdésében foglalt feltételek) (negatív összeg)</t>
  </si>
  <si>
    <t>Nem valós értéken értékelt pénzügyi instrumentumok cash flow fedezeti ügyleteiből származó nyereségekhez vagy veszteségekhez kapcsolódó valós értékelés értékelési tartaléka</t>
  </si>
  <si>
    <t>Minden olyan sajáttőke-növekedés, amely értékpapírosított eszközökből ered (negatív összeg)</t>
  </si>
  <si>
    <t>Meghatározott szolgáltatást nyújtó nyugdíjalapban lévő eszközök (negatív összeg)</t>
  </si>
  <si>
    <t>Egy intézmény közvetlen, közvetett és szintetikus módon tulajdonában lévő saját elsődleges alapvető tőkeinstrumentumok állománya (negatív összeg)</t>
  </si>
  <si>
    <t>Olyan pénzügyi ágazatbeli szervezetek által kibocsátott, az intézmény közvetlen, közvetett és szintetikus módon tulajdonában lévő elsődleges alapvető tőkeinstrumentumok állománya, amelyekkel az intézmény kereszttulajdonlási viszonyban áll, amelynek célja az intézmény szavatolótőkéjének mesterséges megemelése (negatív összeg)</t>
  </si>
  <si>
    <t>Az intézmény közvetlen, közvetett és szintetikus módon tulajdonát képező, pénzügyi ágazatbeli szervezetek által kibocsátott elsődleges alapvető tőkeinstrumentumok állománya, ha az intézmény nem rendelkezik jelentős befektetéssel az említett szervezetekben (10 %-os küszöbérték feletti összeg, a figyelembe vehető rövid pozíciók levonása után) (negatív összeg)</t>
  </si>
  <si>
    <t>Az intézmény közvetlen, közvetett és szintetikus módon tulajdonát képező, pénzügyi ágazatbeli szervezetek által kibocsátott elsődleges alapvető tőkeinstrumentumok állománya, ha az intézmény jelentős befektetéssel rendelkezik az említett szervezetekben (10 %-os küszöbérték feletti összeg, a figyelembe vehető rövid pozíciók levonása után) (negatív összeg)</t>
  </si>
  <si>
    <t>ebből: pénzügyi ágazaton kívüli befolyásoló részesedés (negatív összeg)</t>
  </si>
  <si>
    <t>Az átmeneti különbözetből származó halasztott adókövetelések (a 10 %-os küszöbérték feletti összeg, a kapcsolódó adókötelezettség levonása után, amennyiben teljesülnek a CRR 38. cikkének (3) bekezdésében foglalt feltételek) (negatív összeg)</t>
  </si>
  <si>
    <t>A 17,65 %-os küszöbértéket meghaladó összeg (negatív összeg)</t>
  </si>
  <si>
    <t>ebből: Az intézmény közvetlen, közvetett és szintetikus módon tulajdonát képező, pénzügyi ágazatbeli szervezetek által kibocsátott elsődleges alapvető tőkeinstrumentumok állománya, ha az intézmény jelentős befektetéssel rendelkezik az említett szervezetekben</t>
  </si>
  <si>
    <t>A CET1 tőkeelemekhez kapcsolódó előre látható adóterhek, kivéve, ha az intézmény megfelelően korrigálja a CET1 tőkeelemek összegét annyiban, amennyiben az ilyen adóterhek csökkentik azt az összeget, amelynek mértékéig az említett elemek kockázatok vagy veszteségek fedezésére alkalmazhatók (negatív összeg)</t>
  </si>
  <si>
    <t>A kiegészítő alapvető tőkéből (AT1) levonandó beszámíthatóelemek azon összege, amely meghaladja az intézmény AT1 elemeit (negatív összeg)</t>
  </si>
  <si>
    <t>Az elsődleges alapvető tőke (CET1) összes szabályozói kiigazítása</t>
  </si>
  <si>
    <t>Elsődleges alapvető tőke (CET1)</t>
  </si>
  <si>
    <t>Kiegészítő alapvető tőke (AT1): instrumentumok</t>
  </si>
  <si>
    <t>i</t>
  </si>
  <si>
    <t>ebből: az alkalmazandó számviteli szabályozás szerinti saját tőkének minősül</t>
  </si>
  <si>
    <t>ebből: az alkalmazandó számviteli szabályozás szerinti kötelezettségeknek minősül</t>
  </si>
  <si>
    <t>A CRR 484. cikkének (4) bekezdésében említett beszámítható elemek összege és a kapcsolódó névértéken felüli befizetések, amelyek kivezetésre kerülnek az AT1 tőkéből</t>
  </si>
  <si>
    <t>A CRR 494a. cikkének (1) bekezdésében említett azon beszámítható elemek összege, amelyek kivezetésre kerülnek az AT1 tőkéből</t>
  </si>
  <si>
    <t>A CRR 494b. cikkének (1) bekezdésében említett azon beszámítható elemek összege, amelyek kivezetésre kerülnek az AT1 tőkéből</t>
  </si>
  <si>
    <t>A konszolidált kiegészítő alapvető tőke részét képező, az alapvető tőkébe beszámítható tőke (beleértve az 5. sorban nem szereplő kisebbségi részesedéseket is), amelyet leányvállalatok bocsátanak ki és harmadik felek birtokolnak</t>
  </si>
  <si>
    <t>Kiegészítő alapvető tőke (AT1) a szabályozói kiigazításokat megelőzően</t>
  </si>
  <si>
    <t>Kiegészítő alapvető tőke (AT1): szabályozói kiigazítások</t>
  </si>
  <si>
    <t>Az intézmény közvetlen, közvetett és szintetikus módon tulajdonát képező saját kiegészítő alapvető tőkeinstrumentumok (negatív összeg)</t>
  </si>
  <si>
    <t>Olyan pénzügyi ágazatbeli szervezetek által kibocsátott, az intézmény közvetlen, közvetett és szintetikus módon tulajdonában lévő kiegészítő alapvető tőkeinstrumentumok, amelyekkel az intézmény kereszttulajdonlási viszonyban áll, amelyet az intézmény szavatolótőkéjének mesterséges megemelése céljából alkalmaznak (negatív összeg)</t>
  </si>
  <si>
    <t>Az intézmény közvetlen, közvetett és szintetikus módon tulajdonát képező, pénzügyi ágazatbeli szervezetek által kibocsátott kiegészítő alapvető tőkeinstrumentumok állománya, ha az intézmény nem rendelkezik jelentős befektetéssel az említett szervezetekben (10 %-os küszöbérték feletti összeg, a figyelembe vehető rövid pozíciók levonása után) (negatív összeg)</t>
  </si>
  <si>
    <t>Az intézmény közvetlen, közvetett és szintetikus módon tulajdonát képező, pénzügyi ágazatbeli szervezetek által kibocsátott kiegészítő alapvető tőkeinstrumentumok állománya, ha az intézmény jelentős befektetéssel rendelkezik az említett szervezetekben (a figyelembe vehető rövid pozíciók levonása után) (negatív összeg)</t>
  </si>
  <si>
    <t>A járulékos tőkéből (T2) levonandó beszámítható elemek azon összege, amely meghaladja az intézmény T2 elemeit (negatív összeg)</t>
  </si>
  <si>
    <t>AT1 tőke egyéb szabályozói kiigazításai</t>
  </si>
  <si>
    <t>A kiegészítő alapvető tőke (AT1) összes szabályozói kiigazítása</t>
  </si>
  <si>
    <t>Kiegészítő alapvető tőke (AT1)</t>
  </si>
  <si>
    <t>Alapvető tőke (T1 = CET1 + AT1)</t>
  </si>
  <si>
    <t>Járulékos tőke (T2): instrumentumok</t>
  </si>
  <si>
    <t>A CRR 484. cikkének (5) bekezdésében említett beszámítható elemek összege és a kapcsolódó névértéken felüli befizetések, amelyek kivezetésre kerülnek a járulékos tőkéből a CRR 486. cikkének (4) bekezdésében meghatározottak szerint</t>
  </si>
  <si>
    <t>A CRR 494a. cikkének (2) bekezdésében említett azon beszámítható elemek összege, amelyek kivezetésre kerülnek a járulékos tőkéből</t>
  </si>
  <si>
    <t>A CRR 494b. cikkének (2) bekezdésében említett azon beszámítható elemek összege, amelyek kivezetésre kerülnek a járulékos tőkéből</t>
  </si>
  <si>
    <t>A konszolidált járulékos tőke részét képező, a szavatolótőkébe beszámítható instrumentumok (beleértve az 5. sorban vagy a 34. sorban nem szereplő kisebbségi részesedéseket és AT1 instrumentumokat is), amelyeket leányvállalatok bocsátanak ki és harmadik felek birtokolnak</t>
  </si>
  <si>
    <t>Járulékos tőke (T2) a szabályozói kiigazításokat megelőzően</t>
  </si>
  <si>
    <t>Járulékos tőke (T2): szabályozói kiigazítások</t>
  </si>
  <si>
    <t>Egy intézmény közvetlen, közvetett és szintetikus módon tulajdonában lévő saját járulékos tőkeinstrumentumok és alárendelt kölcsönök (negatív összeg)</t>
  </si>
  <si>
    <t>Olyan pénzügyi ágazatbeli szervezetek által kibocsátott, az intézmény közvetlen, közvetett és szintetikus módon tulajdonában lévő járulékos tőkeinstrumentumok és alárendelt kölcsönök, amelyekkel az intézmény kereszttulajdonlási viszonyban áll, amelyet az intézmény szavatolótőkéjének mesterséges megemelése céljából alkalmaznak (negatív összeg)</t>
  </si>
  <si>
    <t>Az intézmény közvetlen, közvetett és szintetikus módon tulajdonát képező, pénzügyi ágazatbeli szervezetek által kibocsátott járulékos tőkeinstrumentumok és alárendelt kölcsönök állománya, ha az intézmény nem rendelkezik jelentős részesedéssel az említett szervezetekben (10 %-os küszöbérték feletti összeg, a figyelembe vehető rövid pozíciók levonása után) (negatív összeg)</t>
  </si>
  <si>
    <t>Az intézmény közvetlen, közvetett és szintetikus módon tulajdonát képező, pénzügyi ágazatbeli szervezetek által kibocsátott járulékos tőkeinstrumentumok és alárendelt kölcsönök állománya, ha az intézmény jelentős részesedéssel rendelkezik az említett szervezetekben (a figyelembe vehető rövid pozíciók levonása után) (negatív összeg)</t>
  </si>
  <si>
    <t>A leírható, illetve átalakítható kötelezettségelemekből levonandó beszámítható elemek azon összege, amely meghaladja az intézmény leírható, illetve átalakítható kötelezettségelemeit (negatív összeg)</t>
  </si>
  <si>
    <t>A járulékos tőke egyéb szabályozói kiigazításai</t>
  </si>
  <si>
    <t>A járulékos tőke (T2) összes szabályozói kiigazítása</t>
  </si>
  <si>
    <t>Járulékos tőke (T2)</t>
  </si>
  <si>
    <t>Tőke összesen (tőke összesen = T1 + T2)</t>
  </si>
  <si>
    <t>Teljes kockázati kitettségérték</t>
  </si>
  <si>
    <t>Tőkemegfelelési mutatók és tőkekövetelmények, beleértve a puffereket</t>
  </si>
  <si>
    <t>Alapvető tőke</t>
  </si>
  <si>
    <t>Tőke összesen</t>
  </si>
  <si>
    <t>Az intézmény teljes CET1 tőkekövetelménye</t>
  </si>
  <si>
    <r>
      <t>ebből: rendszerkockázati tőkepuffer-követelmény</t>
    </r>
    <r>
      <rPr>
        <vertAlign val="superscript"/>
        <sz val="8"/>
        <rFont val="Arial"/>
        <family val="2"/>
        <charset val="238"/>
      </rPr>
      <t>3</t>
    </r>
  </si>
  <si>
    <t>A minimális tőkekövetelmény teljesítését követően rendelkezésre álló elsődleges alapvető tőke (a teljes kockázati kitettségérték százalékaként kifejezve)</t>
  </si>
  <si>
    <t>A levonási küszöbértékek alatti összegek (a kockázati súlyozást megelőzően)</t>
  </si>
  <si>
    <t>Pénzügyi ágazatbeli szervezeteknek az intézmény közvetlen és közvetett módon tulajdonát képező szavatolótőkéje és leírható, illetve átalakítható kötelezettsége, ha az intézmény nem rendelkezik jelentős befektetéssel az említett szervezetekben (10 %-os küszöbérték alatti összeg, a figyelembe vehető rövid pozíciók levonása után)</t>
  </si>
  <si>
    <t>Pénzügyi ágazatbeli szervezeteknek az intézmény közvetlen és közvetett módon tulajdonát képező CET1 tőkeinstrumentumai, ha az intézmény jelentős befektetéssel rendelkezik az említett szervezetekben (17,65 %-os küszöbérték alatti összeg, a figyelembe vehető rövid pozíciók levonása után)</t>
  </si>
  <si>
    <t>Az átmeneti különbözetből származó halasztott adókövetelések (a 17,65 %-os küszöbérték alatti összeg, a kapcsolódó adókötelezettség levonása után, amennyiben teljesülnek a CRR 38. cikkének (3) bekezdésében foglalt feltételek)</t>
  </si>
  <si>
    <t>A céltartalékok járulékos tőkébe történő bevonására vonatkozó felső korlátok</t>
  </si>
  <si>
    <t>A hitelkockázati kiigazításoknak a járulékos tőkébe sztenderd módszer szerint történő bevonására vonatkozó felső korlátok</t>
  </si>
  <si>
    <t>A járulékos tőkében foglalt hitelkockázati kiigazítások a sztenderd módszer alá tartozó kitettségek tekintetében (a felső korlát alkalmazása előtt)</t>
  </si>
  <si>
    <t>A járulékos tőkében foglalt hitelkockázati kiigazítások a belső minősítésen alapuló módszer alá tartozó kitettségek tekintetében (a felső korlát alkalmazása előtt)</t>
  </si>
  <si>
    <t>Kivezetésre kerülő tőkeinstrumentumok (csak 2014. január 1. és 2022. január 1. között alkalmazható)</t>
  </si>
  <si>
    <t>g</t>
  </si>
  <si>
    <t>Kivezetésre kerülő CET1 tőkeinstrumentumokra vonatkozó jelenlegi felső korlát</t>
  </si>
  <si>
    <t>A CET1 tőkeinstrumentumok között a felső korlát miatt figyelembe nem vett összeg (meghaladja a felső korlátot a visszaváltások és a lejáratok után)</t>
  </si>
  <si>
    <t>Kivezetésre kerülő AT1 tőkeinstrumentumokra vonatkozó jelenlegi felső korlát</t>
  </si>
  <si>
    <t>Az AT1 tőkeinstrumentumok között a felső korlát miatt figyelembe nem vett összeg (meghaladja a felső korlátot a visszaváltások és a lejáratok után)</t>
  </si>
  <si>
    <t>A járulékos tőkeinstrumentumok között a felső korlát miatt figyelembe nem vett összeg (meghaladja a felső korlátot a visszaváltások és a lejáratok után)</t>
  </si>
  <si>
    <t>Kockázattal súlyozott kitettségértékek</t>
  </si>
  <si>
    <t>Teljes kitettségi mérték</t>
  </si>
  <si>
    <t>EU-19a</t>
  </si>
  <si>
    <t>EU-19b</t>
  </si>
  <si>
    <t>Tőkeáttételi mutató</t>
  </si>
  <si>
    <t>Tőkeáttételi mutató (%)</t>
  </si>
  <si>
    <t>Együttes tőkeáttételimutató-követelmény (%)</t>
  </si>
  <si>
    <t>LIQ1 - A likviditásfedezeti rátára vonatkozó mennyiségi információk</t>
  </si>
  <si>
    <t>Súlyozatlan érték összesen (átlag)</t>
  </si>
  <si>
    <t>Súlyozott érték összesen (átlag)</t>
  </si>
  <si>
    <t>EU 1a</t>
  </si>
  <si>
    <t>Negyedév vége (Év, hónap, nap)</t>
  </si>
  <si>
    <t>EU 1b</t>
  </si>
  <si>
    <t>Átlagszámításhoz felhasznált adatpontok száma</t>
  </si>
  <si>
    <t>MAGAS MINŐSÉGŰ LIKVID ESZKÖZÖK</t>
  </si>
  <si>
    <t>Magas minőségű likvid eszközök (HQLA) összesen</t>
  </si>
  <si>
    <t>KÉSZPÉNZ - KIÁRAMLÁSOK</t>
  </si>
  <si>
    <t>Lakossági és kisvállalkozói betétek, ebből:</t>
  </si>
  <si>
    <t>Stabil betétek</t>
  </si>
  <si>
    <t>Kevésbé stabil betétek</t>
  </si>
  <si>
    <t>Fedezetlen nem lakossági finanszírozás</t>
  </si>
  <si>
    <t>Operatív betétek (minden partner) és a szövetkezeti bankok hálózatán belüli betétek</t>
  </si>
  <si>
    <t>Nem operatív betétek (minden partner)</t>
  </si>
  <si>
    <t>Fedezetlen adósság</t>
  </si>
  <si>
    <t>Fedezett nem lakossági finanszírozás</t>
  </si>
  <si>
    <t>További követelmények</t>
  </si>
  <si>
    <t>Származtatott kitettségekkel és egyéb biztosítéki követelményekkel kapcsolatos kiáramlások</t>
  </si>
  <si>
    <t>Hiteltermékek finanszírozásán keletkezett veszteséggel kapcsolatos kiáramlások</t>
  </si>
  <si>
    <t>Hitel és likviditási keretek</t>
  </si>
  <si>
    <t>Egyéb szerződéses finanszírozási kötelezettségek</t>
  </si>
  <si>
    <t>Egyéb függő finanszírozási kötelezettségek</t>
  </si>
  <si>
    <t>KÉSZPÉNZKIÁRAMLÁSOK ÖSSZESEN</t>
  </si>
  <si>
    <t>KÉSZPÉNZ - BEÁRAMLÁSOK</t>
  </si>
  <si>
    <t>Fedezett kölcsönügyletek (pl. fordított repoügyletek)</t>
  </si>
  <si>
    <t>Teljes mértékben teljesítő kitettségekből származó beáramlások</t>
  </si>
  <si>
    <t>Egyéb készpénzbeáramlások</t>
  </si>
  <si>
    <t>(Devizakiviteli-/behozatali korlátozásokat alkalmazó harmadik országbeli ügyletekből eredő, vagy nem konvertibilis pénznemben denominált összes súlyozott beáramlás és összes súlyozott kiáramlás különbözete)</t>
  </si>
  <si>
    <t>(Kapcsolt szakosított hitelintézettől származó többlet beáramlás)</t>
  </si>
  <si>
    <t>KÉSZPÉNZBEÁRAMLÁSOK ÖSSZESEN</t>
  </si>
  <si>
    <t>EU-20a</t>
  </si>
  <si>
    <t>Teljesen mentesített beáramlások</t>
  </si>
  <si>
    <t>EU-20b</t>
  </si>
  <si>
    <t>90 %-os felső korlát alá tartozó beáramlások</t>
  </si>
  <si>
    <t>EU-20c</t>
  </si>
  <si>
    <t>75 %-os felső korlát alá tartozó beáramlások</t>
  </si>
  <si>
    <t>TELJES KIIGAZÍTOTT ÖSSZEG</t>
  </si>
  <si>
    <t>LIKVIDITÁSI PUFFER</t>
  </si>
  <si>
    <t>NETTÓ KÉSZPÉNZKIÁRAMLÁSOK ÖSSZESEN</t>
  </si>
  <si>
    <t>LIKVIDITÁSFEDEZETI RÁTA</t>
  </si>
  <si>
    <t>EU 8b</t>
  </si>
  <si>
    <t>EU 23a</t>
  </si>
  <si>
    <t>EU 23c</t>
  </si>
  <si>
    <t>EU 7a</t>
  </si>
  <si>
    <t>EU 7b</t>
  </si>
  <si>
    <t>EU 7c</t>
  </si>
  <si>
    <t>EU 7d</t>
  </si>
  <si>
    <t>EU 8a</t>
  </si>
  <si>
    <t>EU 9a</t>
  </si>
  <si>
    <t>EU 10a</t>
  </si>
  <si>
    <t>EU 11a</t>
  </si>
  <si>
    <t>EU 14a</t>
  </si>
  <si>
    <t>EU 14b</t>
  </si>
  <si>
    <t>EU 14c</t>
  </si>
  <si>
    <t>EU 14d</t>
  </si>
  <si>
    <t>EU 14e</t>
  </si>
  <si>
    <t>EU 16a</t>
  </si>
  <si>
    <t>EU 16b</t>
  </si>
  <si>
    <t>EU-3a</t>
  </si>
  <si>
    <t>EU-5a</t>
  </si>
  <si>
    <t>EU-20d</t>
  </si>
  <si>
    <t>EU-25a</t>
  </si>
  <si>
    <t>EU-25b</t>
  </si>
  <si>
    <t>27a</t>
  </si>
  <si>
    <t>EU-33a</t>
  </si>
  <si>
    <t>EU-33b</t>
  </si>
  <si>
    <t>42a</t>
  </si>
  <si>
    <t>EU-47a</t>
  </si>
  <si>
    <t>EU-47b</t>
  </si>
  <si>
    <t>EU-56a</t>
  </si>
  <si>
    <t>EU-56b</t>
  </si>
  <si>
    <t>EU-67a</t>
  </si>
  <si>
    <t>EU-67b</t>
  </si>
  <si>
    <t>Szavatolótőke</t>
  </si>
  <si>
    <t>Előírt stabil források összesen</t>
  </si>
  <si>
    <t>Nettó stabil forrásellátottsági ráta (%)</t>
  </si>
  <si>
    <t>Rendelkezésre álló szavatolótőke (összegek)</t>
  </si>
  <si>
    <t>Alapvető tőke (T1)</t>
  </si>
  <si>
    <t>Tőkemegfelelési mutatók (a kockázattal súlyozott kitettségérték százalékában)</t>
  </si>
  <si>
    <t>Elsődleges alapvető tőkemegfelelési mutató (%)</t>
  </si>
  <si>
    <t>Alapvetőtőke-megfelelési mutató (%)</t>
  </si>
  <si>
    <t>Teljestőke-megfelelési mutató (%)</t>
  </si>
  <si>
    <t>A túlzott tőkeáttétel kockázatától eltérő kockázatok kezelését célzó kiegészítő szavatolótőke-követelmény (a kockázattal súlyozott kitettségérték százalékában)</t>
  </si>
  <si>
    <t>A túlzott tőkeáttétel kockázatától eltérő kockázatok kezelését célzó kiegészítő szavatolótőke-követelmény (%)</t>
  </si>
  <si>
    <t>ebből: CET1 tőkekövetelmény-mutató (százalékpont)</t>
  </si>
  <si>
    <t>ebből: T1 tőkekövetelmény-mutató (százalékpont)</t>
  </si>
  <si>
    <t>Teljes SREP-tőkekövetelmény (%)</t>
  </si>
  <si>
    <t>Kombinált pufferkövetelmény és teljes tőkekövetelmény (a kockázattal súlyozott kitettségérték százalékában)</t>
  </si>
  <si>
    <t>Tőkefenntartási puffer (%)</t>
  </si>
  <si>
    <t>A tagállamok szintjén azonosított makroprudenciális vagy rendszerkockázatokra képzett tőkefenntartási puffer</t>
  </si>
  <si>
    <t>Intézményspecifikus anticiklikus tőkepuffer (%)</t>
  </si>
  <si>
    <t>Rendszerkockázati tőkepuffer (%)</t>
  </si>
  <si>
    <t>Globálisan rendszerszinten jelentős intézményekre vonatkozó tőkepuffer (%)</t>
  </si>
  <si>
    <t>Egyéb rendszerszinten jelentős intézményekre vonatkozó tőkepuffer (%)</t>
  </si>
  <si>
    <t>Kombinált pufferkövetelmény (%)</t>
  </si>
  <si>
    <t>Teljes tőkekövetelmény (%)</t>
  </si>
  <si>
    <t>CET1 a teljes SREP-tőkekövetelmény teljesítése után (%)</t>
  </si>
  <si>
    <t>A túlzott tőkeáttétel kockázatának kezelését célzó kiegészítő szavatolótőke-követelmény (a teljes kitettségi mérték százalékában)</t>
  </si>
  <si>
    <t>A túlzott tőkeáttétel kockázatának kezelését célzó kiegészítő szavatolótőke-követelmény (%)</t>
  </si>
  <si>
    <t>Ebből: CET1 tőkekövetelmény-mutató (százalékpont)</t>
  </si>
  <si>
    <t>Teljes SREP tőkeáttételimutató-követelmény (%)</t>
  </si>
  <si>
    <t>Tőkeáttételi mutató és együttes tőkeáttételimutató-követelmény (a teljes kitettségi mérték százalékában)</t>
  </si>
  <si>
    <t>A tőkeáttételi mutatóra vonatkozó pufferkövetelmény (%)</t>
  </si>
  <si>
    <t>Likviditásfedezeti ráta</t>
  </si>
  <si>
    <t>Magas minőségű likvid eszközök (HQLA) összesen (súlyozott érték – átlag)</t>
  </si>
  <si>
    <t>Készpénzkiáramlások – Teljes súlyozott érték</t>
  </si>
  <si>
    <t>Készpénzbeáramlások – Teljes súlyozott érték</t>
  </si>
  <si>
    <t>Nettó készpénzkiáramlások összesen (korrigált érték)</t>
  </si>
  <si>
    <t>Likviditásfedezeti ráta (%)</t>
  </si>
  <si>
    <t>Nettó stabil forrásellátottsági ráta</t>
  </si>
  <si>
    <t>Rendelkezésre álló stabil források összesen</t>
  </si>
  <si>
    <t>CC1</t>
  </si>
  <si>
    <t>OV1</t>
  </si>
  <si>
    <t>KM1</t>
  </si>
  <si>
    <t>LIQ1</t>
  </si>
  <si>
    <t>Fő mérőszámok</t>
  </si>
  <si>
    <t>A fő mérőszámok</t>
  </si>
  <si>
    <t>A teljes kockázati kitettségértékek áttekintése</t>
  </si>
  <si>
    <t>A szabályozói szavatolótőke összetétele</t>
  </si>
  <si>
    <t>Likviditási követelmények</t>
  </si>
  <si>
    <t>A likviditásfedezeti rátára vonatkozó mennyiségi információk</t>
  </si>
  <si>
    <r>
      <t>ebből: a túlzott tőkeáttétel kockázatától eltérő kockázatok kezelését célzó kiegészítő szavatolótőke-követelmény</t>
    </r>
    <r>
      <rPr>
        <vertAlign val="superscript"/>
        <sz val="8"/>
        <rFont val="Arial"/>
        <family val="2"/>
        <charset val="238"/>
      </rPr>
      <t>3</t>
    </r>
  </si>
  <si>
    <r>
      <rPr>
        <vertAlign val="superscript"/>
        <sz val="8"/>
        <rFont val="Arial"/>
        <family val="2"/>
        <charset val="238"/>
      </rPr>
      <t>3</t>
    </r>
    <r>
      <rPr>
        <sz val="8"/>
        <rFont val="Arial"/>
        <family val="2"/>
        <charset val="238"/>
      </rPr>
      <t xml:space="preserve"> Tőkepuffer nem került bevezetésre</t>
    </r>
  </si>
  <si>
    <r>
      <t>ebből sztenderd módszer</t>
    </r>
    <r>
      <rPr>
        <vertAlign val="superscript"/>
        <sz val="8"/>
        <rFont val="Arial"/>
        <family val="2"/>
        <charset val="238"/>
      </rPr>
      <t>1</t>
    </r>
  </si>
  <si>
    <t>OTP Csoport konszolidált nyilvánosságra hozatali dokumentuma</t>
  </si>
  <si>
    <r>
      <rPr>
        <vertAlign val="superscript"/>
        <sz val="8"/>
        <rFont val="Arial"/>
        <family val="2"/>
        <charset val="238"/>
      </rPr>
      <t>1</t>
    </r>
    <r>
      <rPr>
        <sz val="8"/>
        <rFont val="Arial"/>
        <family val="2"/>
        <charset val="238"/>
      </rPr>
      <t>Az eredménytartalék tartalmazza a 2024. év végi pozitív eredményt. A tárgyévi eredmény a számított osztalékelhatárolást tartalmazza.</t>
    </r>
  </si>
  <si>
    <t>ebből: anticiklikus pufferkövetelmény</t>
  </si>
  <si>
    <t>ebből: globálisan rendszerszinten jelentős intézmények vagy egyéb rendszerszinten jelentős intézmények pufferére vonatkozó követelmény</t>
  </si>
  <si>
    <t>A Bankcsoport 2025. március 31-ére vonatkozó tőkemegfeleléssel kapcsolatos számításai IFRS szabályok szerinti adatok alapján készültek. A szavatoló tőke kiszámítása során a prudenciális szűrők és levonások a CRR-rel összehangban kerültek alkalmazásra. A Bankcsoport a szabályozói tőkekövetelményének meghatározásához a hitelezési és piaci kockázatok esetében a sztenderd módszert, míg a működési kockázatok esetében az SMA módszert alkalmazza ( 2024.12.31-re vonatkozóan a fejlett mérési módszert és az alapmutató módszert) .</t>
  </si>
  <si>
    <t>ebből standard módszer (SMA)</t>
  </si>
  <si>
    <r>
      <rPr>
        <vertAlign val="superscript"/>
        <sz val="8"/>
        <color theme="1"/>
        <rFont val="Arial"/>
        <family val="2"/>
        <charset val="238"/>
      </rPr>
      <t>1</t>
    </r>
    <r>
      <rPr>
        <sz val="8"/>
        <color theme="1"/>
        <rFont val="Arial"/>
        <family val="2"/>
        <charset val="238"/>
      </rPr>
      <t xml:space="preserve"> 202-re vonatkozóan a táblában bemutatott hitelkockázati RWA tartalmazza az IFRS9 nemzetközi pénzügyi beszámolási standard alkalmazásának hatását enyhítő átmeneti kiigazítást (575/2013 rendelet 473a cikke szerinti).</t>
    </r>
  </si>
  <si>
    <r>
      <t>Egyéb szabályozói kiigazítások</t>
    </r>
    <r>
      <rPr>
        <vertAlign val="superscript"/>
        <sz val="8"/>
        <rFont val="Arial"/>
        <family val="2"/>
        <charset val="238"/>
      </rPr>
      <t>2</t>
    </r>
  </si>
  <si>
    <r>
      <rPr>
        <vertAlign val="superscript"/>
        <sz val="8"/>
        <rFont val="Arial"/>
        <family val="2"/>
        <charset val="238"/>
      </rPr>
      <t>2</t>
    </r>
    <r>
      <rPr>
        <sz val="8"/>
        <rFont val="Arial"/>
        <family val="2"/>
        <charset val="238"/>
      </rPr>
      <t>Az egyéb átfogó jövedelemmel szemben valós értéken értékelt nem realizált nyereség vagy veszteség (szuverén kitettségekre vonatkozóan) hatása, összhangban a 873/2020 EU rendelet 1. cikk (6) bekezdésével illetve a nemteljesítő kitettségekhez kapcsolódó levonás (575/2013 rendelet 47c cikke szerint).</t>
    </r>
  </si>
  <si>
    <t>Likviditási ráta számításához az OTP csak az LCR-táblában szereplő tételeket használja fel. A Bankcsoport likviditási tartalékai (HQLA) 2025 első negyedévében közel 1354 millió euróval (5%-kal) növekedtek, míg a nettó likviditáskiáramlás 1873 millió euróval (17%) növekedett. A szabályozói limit fölötti többlet mértéke az előző negyedévben közel 520 millió euróval volt alacsonyabb az azt megelőző negyedévhez képest. A csoport konszolidált LCR mutatója 27 százalékponttal, 238,1%-ra csökkent. A likviditási tartalékok kockázati profilhoz viszonyított mértéke nem változott érdemben, ezáltal továbbra is megnyugtató fedezetet jelentenek a potenciálisan felmerülő likviditási kockázati eseményekre.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</si>
</sst>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_-* #,##0.00\ _F_t_-;\-* #,##0.00\ _F_t_-;_-* &quot;-&quot;??\ _F_t_-;_-@_-"/>
  </numFmts>
  <fonts count="33"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sz val="11"/>
      <color theme="1"/>
      <name val="Calibri"/>
      <family val="2"/>
      <charset val="238"/>
    </font>
    <font>
      <u/>
      <sz val="10"/>
      <name val="Arial"/>
      <family val="2"/>
    </font>
    <font>
      <sz val="8"/>
      <color theme="1"/>
      <name val="Arial"/>
      <family val="2"/>
    </font>
    <font>
      <sz val="11"/>
      <color theme="1"/>
      <name val="Arial"/>
      <family val="2"/>
    </font>
    <font>
      <b/>
      <sz val="8"/>
      <name val="Arial"/>
      <family val="2"/>
    </font>
    <font>
      <sz val="8"/>
      <color rgb="FF000000"/>
      <name val="Arial"/>
      <family val="2"/>
    </font>
    <font>
      <b/>
      <sz val="8"/>
      <name val="Arial"/>
      <family val="2"/>
      <charset val="238"/>
    </font>
    <font>
      <b/>
      <sz val="8"/>
      <color theme="1"/>
      <name val="Arial"/>
      <family val="2"/>
      <charset val="238"/>
    </font>
    <font>
      <sz val="8"/>
      <color theme="1"/>
      <name val="Arial"/>
      <family val="2"/>
      <charset val="238"/>
    </font>
    <font>
      <sz val="8"/>
      <name val="Arial"/>
      <family val="2"/>
      <charset val="238"/>
    </font>
    <font>
      <b/>
      <u/>
      <sz val="12"/>
      <color theme="9" tint="-0.249977111117893"/>
      <name val="Arial"/>
      <family val="2"/>
    </font>
    <font>
      <vertAlign val="superscript"/>
      <sz val="8"/>
      <name val="Arial"/>
      <family val="2"/>
      <charset val="238"/>
    </font>
    <font>
      <sz val="10"/>
      <color rgb="FF000000"/>
      <name val="Arial"/>
      <family val="2"/>
      <charset val="238"/>
    </font>
    <font>
      <i/>
      <sz val="8"/>
      <name val="Arial"/>
      <family val="2"/>
      <charset val="238"/>
    </font>
    <font>
      <i/>
      <sz val="8"/>
      <color theme="1"/>
      <name val="Arial"/>
      <family val="2"/>
      <charset val="238"/>
    </font>
    <font>
      <b/>
      <sz val="9"/>
      <name val="Arial"/>
      <family val="2"/>
      <charset val="238"/>
    </font>
    <font>
      <u/>
      <sz val="11"/>
      <color theme="10"/>
      <name val="Calibri"/>
      <family val="2"/>
      <scheme val="minor"/>
    </font>
    <font>
      <b/>
      <sz val="10"/>
      <name val="Arial"/>
      <family val="2"/>
      <charset val="238"/>
    </font>
    <font>
      <b/>
      <sz val="16"/>
      <color indexed="21"/>
      <name val="Arial"/>
      <family val="2"/>
    </font>
    <font>
      <b/>
      <sz val="16"/>
      <color theme="9"/>
      <name val="Arial"/>
      <family val="2"/>
    </font>
    <font>
      <b/>
      <sz val="9"/>
      <color theme="1"/>
      <name val="Arial"/>
      <family val="2"/>
      <charset val="238"/>
    </font>
    <font>
      <vertAlign val="superscript"/>
      <sz val="8"/>
      <color theme="1"/>
      <name val="Arial"/>
      <family val="2"/>
      <charset val="238"/>
    </font>
    <font>
      <sz val="10"/>
      <name val="Arial"/>
      <family val="2"/>
    </font>
    <font>
      <b/>
      <sz val="12"/>
      <name val="Arial"/>
      <family val="2"/>
    </font>
    <font>
      <b/>
      <sz val="20"/>
      <name val="Arial"/>
      <family val="2"/>
    </font>
    <font>
      <b/>
      <sz val="10"/>
      <name val="Arial"/>
      <family val="2"/>
    </font>
    <font>
      <sz val="8"/>
      <name val="Arial"/>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
      <patternFill patternType="solid">
        <fgColor indexed="42"/>
        <bgColor indexed="64"/>
      </patternFill>
    </fill>
  </fills>
  <borders count="14">
    <border>
      <left/>
      <right/>
      <top/>
      <bottom/>
      <diagonal/>
    </border>
    <border>
      <left/>
      <right/>
      <top style="medium">
        <color rgb="FF53A31D"/>
      </top>
      <bottom style="medium">
        <color rgb="FF53A31D"/>
      </bottom>
      <diagonal/>
    </border>
    <border>
      <left/>
      <right/>
      <top style="medium">
        <color rgb="FF53A31D"/>
      </top>
      <bottom/>
      <diagonal/>
    </border>
    <border>
      <left/>
      <right/>
      <top/>
      <bottom style="medium">
        <color rgb="FF53A31D"/>
      </bottom>
      <diagonal/>
    </border>
    <border>
      <left/>
      <right/>
      <top/>
      <bottom style="dotted">
        <color rgb="FF53A31D"/>
      </bottom>
      <diagonal/>
    </border>
    <border>
      <left/>
      <right/>
      <top style="medium">
        <color theme="9"/>
      </top>
      <bottom style="medium">
        <color theme="9"/>
      </bottom>
      <diagonal/>
    </border>
    <border>
      <left/>
      <right/>
      <top style="medium">
        <color theme="9"/>
      </top>
      <bottom/>
      <diagonal/>
    </border>
    <border>
      <left/>
      <right/>
      <top/>
      <bottom style="medium">
        <color theme="9"/>
      </bottom>
      <diagonal/>
    </border>
    <border>
      <left/>
      <right/>
      <top/>
      <bottom style="dotted">
        <color theme="9"/>
      </bottom>
      <diagonal/>
    </border>
    <border>
      <left/>
      <right/>
      <top style="dotted">
        <color theme="9"/>
      </top>
      <bottom/>
      <diagonal/>
    </border>
    <border>
      <left/>
      <right/>
      <top style="medium">
        <color rgb="FF53A31D"/>
      </top>
      <bottom style="medium">
        <color theme="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bottom/>
      <diagonal/>
    </border>
  </borders>
  <cellStyleXfs count="23">
    <xf numFmtId="0" fontId="0" fillId="0" borderId="0"/>
    <xf numFmtId="9" fontId="5" fillId="0" borderId="0" applyFont="0" applyFill="0" applyBorder="0" applyAlignment="0" applyProtection="0"/>
    <xf numFmtId="0" fontId="6" fillId="0" borderId="0"/>
    <xf numFmtId="0" fontId="18" fillId="0" borderId="0">
      <alignment horizontal="left" vertical="center" wrapText="1"/>
    </xf>
    <xf numFmtId="0" fontId="22" fillId="0" borderId="0" applyNumberFormat="0" applyFill="0" applyBorder="0" applyAlignment="0" applyProtection="0"/>
    <xf numFmtId="0" fontId="4" fillId="0" borderId="0"/>
    <xf numFmtId="165" fontId="4" fillId="0" borderId="0" applyFont="0" applyFill="0" applyBorder="0" applyAlignment="0" applyProtection="0"/>
    <xf numFmtId="165" fontId="6" fillId="0" borderId="0" applyFont="0" applyFill="0" applyBorder="0" applyAlignment="0" applyProtection="0"/>
    <xf numFmtId="9" fontId="6" fillId="0" borderId="0" applyFont="0" applyFill="0" applyBorder="0" applyAlignment="0" applyProtection="0"/>
    <xf numFmtId="0" fontId="3" fillId="0" borderId="0"/>
    <xf numFmtId="0" fontId="5" fillId="0" borderId="0"/>
    <xf numFmtId="0" fontId="2" fillId="0" borderId="0"/>
    <xf numFmtId="0" fontId="28" fillId="0" borderId="0">
      <alignment vertical="center"/>
    </xf>
    <xf numFmtId="0" fontId="29" fillId="0" borderId="0" applyNumberFormat="0" applyFill="0" applyBorder="0" applyAlignment="0" applyProtection="0"/>
    <xf numFmtId="0" fontId="28" fillId="0" borderId="0">
      <alignment vertical="center"/>
    </xf>
    <xf numFmtId="3" fontId="28" fillId="5" borderId="11" applyFont="0">
      <alignment horizontal="right" vertical="center"/>
      <protection locked="0"/>
    </xf>
    <xf numFmtId="0" fontId="30" fillId="4" borderId="13" applyNumberFormat="0" applyFill="0" applyBorder="0" applyAlignment="0" applyProtection="0">
      <alignment horizontal="left"/>
    </xf>
    <xf numFmtId="0" fontId="31" fillId="4" borderId="12" applyFont="0" applyBorder="0">
      <alignment horizontal="center" wrapText="1"/>
    </xf>
    <xf numFmtId="0" fontId="1" fillId="0" borderId="0"/>
    <xf numFmtId="165" fontId="1" fillId="0" borderId="0" applyFont="0" applyFill="0" applyBorder="0" applyAlignment="0" applyProtection="0"/>
    <xf numFmtId="0" fontId="1" fillId="0" borderId="0"/>
    <xf numFmtId="43" fontId="5" fillId="0" borderId="0" applyFont="0" applyFill="0" applyBorder="0" applyAlignment="0" applyProtection="0"/>
    <xf numFmtId="0" fontId="28" fillId="0" borderId="0"/>
  </cellStyleXfs>
  <cellXfs count="154">
    <xf numFmtId="0" fontId="0" fillId="0" borderId="0" xfId="0"/>
    <xf numFmtId="0" fontId="8" fillId="0" borderId="0" xfId="0" applyFont="1"/>
    <xf numFmtId="0" fontId="9" fillId="0" borderId="0" xfId="0" applyFont="1"/>
    <xf numFmtId="164" fontId="10" fillId="0" borderId="0" xfId="0" applyNumberFormat="1" applyFont="1" applyBorder="1" applyAlignment="1">
      <alignment horizontal="left" vertical="center"/>
    </xf>
    <xf numFmtId="0" fontId="11" fillId="0" borderId="0" xfId="0" applyFont="1" applyFill="1" applyBorder="1" applyAlignment="1">
      <alignment horizontal="center" vertical="center" wrapText="1"/>
    </xf>
    <xf numFmtId="0" fontId="11" fillId="0" borderId="0" xfId="0" applyFont="1" applyFill="1" applyBorder="1" applyAlignment="1">
      <alignment horizontal="right" wrapText="1"/>
    </xf>
    <xf numFmtId="0" fontId="8" fillId="0" borderId="0" xfId="0" applyFont="1" applyFill="1" applyBorder="1"/>
    <xf numFmtId="0" fontId="12" fillId="0" borderId="1" xfId="0" applyFont="1" applyFill="1" applyBorder="1" applyAlignment="1">
      <alignment horizontal="center" vertical="center" wrapText="1"/>
    </xf>
    <xf numFmtId="3" fontId="14" fillId="0" borderId="0" xfId="0" applyNumberFormat="1" applyFont="1" applyFill="1" applyBorder="1"/>
    <xf numFmtId="3" fontId="15" fillId="0" borderId="0" xfId="0" applyNumberFormat="1" applyFont="1" applyFill="1" applyBorder="1" applyAlignment="1">
      <alignment horizontal="right" vertical="center"/>
    </xf>
    <xf numFmtId="10" fontId="14" fillId="0" borderId="0" xfId="1" applyNumberFormat="1" applyFont="1" applyFill="1" applyBorder="1"/>
    <xf numFmtId="10" fontId="15" fillId="0" borderId="0" xfId="1" applyNumberFormat="1" applyFont="1" applyFill="1" applyBorder="1" applyAlignment="1">
      <alignment horizontal="right" vertical="center"/>
    </xf>
    <xf numFmtId="0" fontId="15" fillId="0" borderId="0" xfId="0" applyFont="1" applyFill="1" applyBorder="1" applyAlignment="1">
      <alignment horizontal="left" vertical="center" wrapText="1" indent="2"/>
    </xf>
    <xf numFmtId="0" fontId="14" fillId="0" borderId="0" xfId="0" applyFont="1" applyFill="1" applyBorder="1" applyAlignment="1">
      <alignment horizontal="left" indent="2"/>
    </xf>
    <xf numFmtId="10" fontId="14" fillId="0" borderId="0" xfId="0" applyNumberFormat="1" applyFont="1" applyFill="1" applyBorder="1"/>
    <xf numFmtId="0" fontId="13" fillId="0" borderId="0" xfId="0" applyFont="1" applyFill="1" applyBorder="1" applyAlignment="1">
      <alignment horizontal="left"/>
    </xf>
    <xf numFmtId="0" fontId="14" fillId="0" borderId="0" xfId="0" applyFont="1" applyFill="1" applyBorder="1" applyAlignment="1">
      <alignment horizontal="left"/>
    </xf>
    <xf numFmtId="0" fontId="16" fillId="2" borderId="0" xfId="0" applyFont="1" applyFill="1" applyBorder="1"/>
    <xf numFmtId="0" fontId="13" fillId="0" borderId="0" xfId="0" applyFont="1" applyFill="1" applyBorder="1" applyAlignment="1"/>
    <xf numFmtId="0" fontId="12" fillId="0" borderId="2" xfId="0" applyFont="1" applyFill="1" applyBorder="1" applyAlignment="1">
      <alignment horizontal="center" vertical="center" wrapText="1"/>
    </xf>
    <xf numFmtId="14" fontId="12" fillId="0" borderId="1" xfId="0" applyNumberFormat="1" applyFont="1" applyFill="1" applyBorder="1" applyAlignment="1">
      <alignment horizontal="center" vertical="center" wrapText="1"/>
    </xf>
    <xf numFmtId="0" fontId="12" fillId="0" borderId="0" xfId="0" applyFont="1" applyFill="1" applyBorder="1" applyAlignment="1">
      <alignment horizontal="left" vertical="center" wrapText="1" indent="1"/>
    </xf>
    <xf numFmtId="3" fontId="12" fillId="0" borderId="0" xfId="0" applyNumberFormat="1" applyFont="1" applyFill="1" applyBorder="1" applyAlignment="1">
      <alignment horizontal="right" vertical="center"/>
    </xf>
    <xf numFmtId="0" fontId="12" fillId="0" borderId="3" xfId="0" applyFont="1" applyFill="1" applyBorder="1" applyAlignment="1">
      <alignment horizontal="left" indent="1"/>
    </xf>
    <xf numFmtId="3" fontId="12" fillId="0" borderId="3" xfId="0" applyNumberFormat="1" applyFont="1" applyFill="1" applyBorder="1" applyAlignment="1">
      <alignment horizontal="right" vertical="center"/>
    </xf>
    <xf numFmtId="0" fontId="14" fillId="0" borderId="0" xfId="0" applyFont="1"/>
    <xf numFmtId="0" fontId="14" fillId="0" borderId="0" xfId="0" quotePrefix="1" applyFont="1"/>
    <xf numFmtId="0" fontId="15" fillId="0" borderId="0" xfId="0" applyFont="1" applyFill="1" applyBorder="1" applyAlignment="1">
      <alignment vertical="center" wrapText="1"/>
    </xf>
    <xf numFmtId="0" fontId="12" fillId="0" borderId="0" xfId="0" applyFont="1" applyFill="1" applyBorder="1" applyAlignment="1">
      <alignment vertical="center" wrapText="1"/>
    </xf>
    <xf numFmtId="0" fontId="15" fillId="0" borderId="0" xfId="0" applyFont="1" applyFill="1" applyBorder="1"/>
    <xf numFmtId="0" fontId="7" fillId="2" borderId="0" xfId="0" applyNumberFormat="1" applyFont="1" applyFill="1" applyBorder="1" applyAlignment="1" applyProtection="1">
      <alignment horizontal="left" vertical="center"/>
    </xf>
    <xf numFmtId="0" fontId="0" fillId="0" borderId="7" xfId="0" applyBorder="1"/>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0" fontId="15" fillId="0" borderId="0" xfId="0" applyFont="1" applyFill="1" applyBorder="1" applyAlignment="1">
      <alignment horizontal="left" vertical="center" wrapText="1"/>
    </xf>
    <xf numFmtId="3" fontId="15" fillId="0" borderId="0" xfId="0" applyNumberFormat="1" applyFont="1" applyFill="1" applyBorder="1" applyAlignment="1">
      <alignment horizontal="center" vertical="center"/>
    </xf>
    <xf numFmtId="0" fontId="15" fillId="0" borderId="3" xfId="0" applyFont="1" applyFill="1" applyBorder="1" applyAlignment="1">
      <alignment horizontal="center" vertical="center"/>
    </xf>
    <xf numFmtId="0" fontId="15" fillId="0" borderId="3" xfId="0" applyFont="1" applyFill="1" applyBorder="1" applyAlignment="1">
      <alignment horizontal="center" vertical="center" wrapText="1"/>
    </xf>
    <xf numFmtId="0" fontId="15" fillId="0" borderId="3" xfId="0" applyFont="1" applyFill="1" applyBorder="1" applyAlignment="1">
      <alignment horizontal="left" vertical="center" wrapText="1"/>
    </xf>
    <xf numFmtId="3" fontId="12" fillId="0" borderId="3" xfId="0" applyNumberFormat="1" applyFont="1" applyFill="1" applyBorder="1" applyAlignment="1">
      <alignment horizontal="center" vertical="center"/>
    </xf>
    <xf numFmtId="0" fontId="12" fillId="0" borderId="0" xfId="0" applyFont="1" applyFill="1" applyBorder="1" applyAlignment="1">
      <alignment horizontal="left" vertical="center" wrapText="1"/>
    </xf>
    <xf numFmtId="0" fontId="15" fillId="0" borderId="0" xfId="0" applyFont="1" applyFill="1" applyBorder="1" applyAlignment="1">
      <alignment horizontal="center"/>
    </xf>
    <xf numFmtId="3" fontId="12" fillId="0" borderId="0" xfId="0" applyNumberFormat="1" applyFont="1" applyFill="1" applyBorder="1" applyAlignment="1">
      <alignment horizontal="center" vertical="center"/>
    </xf>
    <xf numFmtId="0" fontId="12" fillId="0" borderId="0" xfId="0" applyFont="1" applyFill="1" applyBorder="1" applyAlignment="1">
      <alignment horizontal="center" vertical="center" wrapText="1"/>
    </xf>
    <xf numFmtId="10" fontId="15" fillId="0" borderId="0" xfId="1" applyNumberFormat="1" applyFont="1" applyFill="1" applyBorder="1" applyAlignment="1">
      <alignment horizontal="center" vertical="center"/>
    </xf>
    <xf numFmtId="0" fontId="15" fillId="0" borderId="0" xfId="0" applyFont="1" applyFill="1" applyBorder="1" applyAlignment="1">
      <alignment horizontal="justify" vertical="center" wrapText="1"/>
    </xf>
    <xf numFmtId="0" fontId="12" fillId="0" borderId="4" xfId="0" applyFont="1" applyFill="1" applyBorder="1" applyAlignment="1">
      <alignment vertical="center" wrapText="1"/>
    </xf>
    <xf numFmtId="0" fontId="12" fillId="0" borderId="4" xfId="0" applyFont="1" applyFill="1" applyBorder="1" applyAlignment="1">
      <alignment horizontal="center" vertical="center" wrapText="1"/>
    </xf>
    <xf numFmtId="0" fontId="12" fillId="0" borderId="4" xfId="0" applyFont="1" applyFill="1" applyBorder="1" applyAlignment="1">
      <alignment horizontal="left" vertical="center" wrapText="1"/>
    </xf>
    <xf numFmtId="0" fontId="12" fillId="0" borderId="8" xfId="0" applyFont="1" applyFill="1" applyBorder="1" applyAlignment="1">
      <alignment horizontal="left" vertical="center" wrapText="1"/>
    </xf>
    <xf numFmtId="0" fontId="12" fillId="0" borderId="8"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4" xfId="0" applyFont="1" applyFill="1" applyBorder="1" applyAlignment="1">
      <alignment horizontal="left" vertical="center" wrapText="1"/>
    </xf>
    <xf numFmtId="3" fontId="12" fillId="0" borderId="4" xfId="0" applyNumberFormat="1" applyFont="1" applyFill="1" applyBorder="1" applyAlignment="1">
      <alignment horizontal="center" vertical="center"/>
    </xf>
    <xf numFmtId="3" fontId="15" fillId="0" borderId="4" xfId="0" applyNumberFormat="1" applyFont="1" applyFill="1" applyBorder="1" applyAlignment="1">
      <alignment horizontal="center" vertical="center"/>
    </xf>
    <xf numFmtId="0" fontId="0" fillId="0" borderId="0" xfId="0" applyFill="1"/>
    <xf numFmtId="0" fontId="14" fillId="0" borderId="5" xfId="0" applyFont="1" applyBorder="1"/>
    <xf numFmtId="0" fontId="13" fillId="0" borderId="10" xfId="0" applyFont="1" applyBorder="1" applyAlignment="1">
      <alignment horizontal="center" vertical="center"/>
    </xf>
    <xf numFmtId="0" fontId="14" fillId="0" borderId="0" xfId="0" applyFont="1" applyBorder="1" applyAlignment="1">
      <alignment horizontal="center" vertical="center"/>
    </xf>
    <xf numFmtId="0" fontId="7" fillId="2" borderId="0" xfId="0" applyNumberFormat="1" applyFont="1" applyFill="1" applyBorder="1" applyAlignment="1" applyProtection="1">
      <alignment vertical="center"/>
    </xf>
    <xf numFmtId="0" fontId="0" fillId="0" borderId="6" xfId="0" applyBorder="1"/>
    <xf numFmtId="0" fontId="14" fillId="0" borderId="6" xfId="0" applyFont="1" applyBorder="1" applyAlignment="1">
      <alignment horizontal="center"/>
    </xf>
    <xf numFmtId="0" fontId="14" fillId="0" borderId="0" xfId="0" applyFont="1" applyBorder="1" applyAlignment="1">
      <alignment horizontal="center"/>
    </xf>
    <xf numFmtId="0" fontId="14" fillId="0" borderId="7" xfId="0" applyFont="1" applyBorder="1" applyAlignment="1">
      <alignment horizontal="center"/>
    </xf>
    <xf numFmtId="0" fontId="12" fillId="0" borderId="6" xfId="0" applyFont="1" applyFill="1" applyBorder="1" applyAlignment="1">
      <alignment horizontal="center" vertical="center" wrapText="1"/>
    </xf>
    <xf numFmtId="10" fontId="15" fillId="0" borderId="7" xfId="1" applyNumberFormat="1" applyFont="1" applyFill="1" applyBorder="1" applyAlignment="1">
      <alignment horizontal="right" vertical="center"/>
    </xf>
    <xf numFmtId="0" fontId="14" fillId="0" borderId="0" xfId="0" applyFont="1" applyAlignment="1">
      <alignment horizontal="center" vertical="center"/>
    </xf>
    <xf numFmtId="0" fontId="14" fillId="0" borderId="7" xfId="0" applyFont="1" applyBorder="1" applyAlignment="1">
      <alignment horizontal="center" vertical="center"/>
    </xf>
    <xf numFmtId="14" fontId="13" fillId="0" borderId="2" xfId="0" applyNumberFormat="1" applyFont="1" applyBorder="1" applyAlignment="1">
      <alignment horizontal="center"/>
    </xf>
    <xf numFmtId="0" fontId="14" fillId="0" borderId="8" xfId="0" applyFont="1" applyBorder="1" applyAlignment="1">
      <alignment horizontal="center" vertical="center"/>
    </xf>
    <xf numFmtId="0" fontId="12" fillId="0" borderId="6" xfId="0" applyFont="1" applyFill="1" applyBorder="1" applyAlignment="1">
      <alignment horizontal="left" vertical="center" wrapText="1"/>
    </xf>
    <xf numFmtId="14" fontId="13" fillId="0" borderId="6" xfId="0" applyNumberFormat="1" applyFont="1" applyFill="1" applyBorder="1" applyAlignment="1">
      <alignment horizontal="center" vertical="center"/>
    </xf>
    <xf numFmtId="0" fontId="14" fillId="0" borderId="0" xfId="0" applyFont="1" applyFill="1" applyBorder="1" applyAlignment="1">
      <alignment horizontal="center" vertical="center" wrapText="1"/>
    </xf>
    <xf numFmtId="0" fontId="13" fillId="0" borderId="0" xfId="0" applyFont="1" applyFill="1" applyBorder="1" applyAlignment="1">
      <alignment vertical="center" wrapText="1"/>
    </xf>
    <xf numFmtId="0" fontId="19" fillId="0" borderId="0" xfId="0" applyFont="1" applyFill="1" applyBorder="1" applyAlignment="1">
      <alignment horizontal="left" indent="1"/>
    </xf>
    <xf numFmtId="0" fontId="20" fillId="0" borderId="0" xfId="0" applyFont="1" applyFill="1" applyBorder="1" applyAlignment="1">
      <alignment horizontal="left" vertical="center" wrapText="1" indent="1"/>
    </xf>
    <xf numFmtId="0" fontId="20" fillId="0" borderId="0" xfId="0" applyFont="1" applyFill="1" applyBorder="1" applyAlignment="1">
      <alignment horizontal="left" wrapText="1" indent="1"/>
    </xf>
    <xf numFmtId="0" fontId="20" fillId="0" borderId="0" xfId="0" applyFont="1" applyFill="1" applyBorder="1" applyAlignment="1">
      <alignment horizontal="left" indent="1"/>
    </xf>
    <xf numFmtId="0" fontId="14" fillId="0" borderId="7" xfId="0" applyFont="1" applyFill="1" applyBorder="1" applyAlignment="1">
      <alignment horizontal="center" vertical="center" wrapText="1"/>
    </xf>
    <xf numFmtId="0" fontId="14" fillId="0" borderId="0" xfId="0" applyFont="1" applyFill="1" applyBorder="1" applyAlignment="1">
      <alignment vertical="center" wrapText="1"/>
    </xf>
    <xf numFmtId="0" fontId="14" fillId="0" borderId="0" xfId="0" applyFont="1" applyFill="1" applyBorder="1" applyAlignment="1">
      <alignment horizontal="left" vertical="center" wrapText="1"/>
    </xf>
    <xf numFmtId="0" fontId="13" fillId="3" borderId="0" xfId="0" applyFont="1" applyFill="1" applyBorder="1" applyAlignment="1">
      <alignment vertical="top" wrapText="1"/>
    </xf>
    <xf numFmtId="0" fontId="14" fillId="0" borderId="0" xfId="0" applyFont="1" applyFill="1" applyBorder="1" applyAlignment="1">
      <alignment horizontal="left" wrapText="1"/>
    </xf>
    <xf numFmtId="0" fontId="13" fillId="3" borderId="7" xfId="0" applyFont="1" applyFill="1" applyBorder="1" applyAlignment="1">
      <alignment vertical="top" wrapText="1"/>
    </xf>
    <xf numFmtId="0" fontId="13" fillId="0" borderId="0" xfId="0" applyFont="1" applyFill="1" applyBorder="1" applyAlignment="1">
      <alignment horizontal="left" vertical="top" wrapText="1"/>
    </xf>
    <xf numFmtId="0" fontId="13" fillId="0" borderId="0" xfId="0" applyFont="1" applyFill="1" applyBorder="1" applyAlignment="1">
      <alignment horizontal="left" vertical="center" wrapText="1"/>
    </xf>
    <xf numFmtId="0" fontId="13" fillId="0" borderId="7" xfId="0" applyFont="1" applyFill="1" applyBorder="1" applyAlignment="1">
      <alignment horizontal="left" vertical="center" wrapText="1"/>
    </xf>
    <xf numFmtId="0" fontId="13" fillId="0" borderId="6"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8" xfId="0" applyFont="1" applyFill="1" applyBorder="1" applyAlignment="1">
      <alignment vertical="center" wrapText="1"/>
    </xf>
    <xf numFmtId="0" fontId="14" fillId="0" borderId="8" xfId="0" applyFont="1" applyFill="1" applyBorder="1" applyAlignment="1">
      <alignment horizontal="center" vertical="center"/>
    </xf>
    <xf numFmtId="0" fontId="14" fillId="0" borderId="8" xfId="0" applyFont="1" applyFill="1" applyBorder="1" applyAlignment="1">
      <alignment horizontal="left" vertical="center" wrapText="1"/>
    </xf>
    <xf numFmtId="0" fontId="13" fillId="3" borderId="8" xfId="0" applyFont="1" applyFill="1" applyBorder="1" applyAlignment="1">
      <alignment vertical="top" wrapText="1"/>
    </xf>
    <xf numFmtId="3" fontId="14" fillId="0" borderId="8" xfId="0" applyNumberFormat="1" applyFont="1" applyFill="1" applyBorder="1" applyAlignment="1">
      <alignment horizontal="center" vertical="center"/>
    </xf>
    <xf numFmtId="0" fontId="13" fillId="0" borderId="8" xfId="0" applyFont="1" applyFill="1" applyBorder="1" applyAlignment="1">
      <alignment vertical="center" wrapText="1"/>
    </xf>
    <xf numFmtId="0" fontId="14" fillId="0" borderId="8" xfId="0" applyFont="1" applyFill="1" applyBorder="1" applyAlignment="1">
      <alignment horizontal="left" wrapText="1"/>
    </xf>
    <xf numFmtId="0" fontId="14" fillId="0" borderId="0" xfId="0" applyFont="1" applyFill="1" applyBorder="1" applyAlignment="1">
      <alignment horizontal="left" wrapText="1" indent="2"/>
    </xf>
    <xf numFmtId="0" fontId="22" fillId="2" borderId="0" xfId="4" applyNumberFormat="1" applyFill="1" applyBorder="1" applyAlignment="1" applyProtection="1">
      <alignment vertical="center"/>
    </xf>
    <xf numFmtId="0" fontId="15" fillId="0" borderId="0" xfId="0" applyFont="1"/>
    <xf numFmtId="0" fontId="15" fillId="0" borderId="0" xfId="0" applyFont="1" applyFill="1" applyBorder="1" applyAlignment="1">
      <alignment horizontal="left" vertical="center" wrapText="1" indent="3"/>
    </xf>
    <xf numFmtId="0" fontId="14" fillId="0" borderId="0" xfId="0" applyFont="1" applyFill="1" applyBorder="1" applyAlignment="1">
      <alignment horizontal="left" indent="3"/>
    </xf>
    <xf numFmtId="0" fontId="15" fillId="0" borderId="7" xfId="0" applyFont="1" applyFill="1" applyBorder="1" applyAlignment="1">
      <alignment horizontal="left" vertical="center" wrapText="1" indent="2"/>
    </xf>
    <xf numFmtId="0" fontId="24" fillId="0" borderId="0" xfId="0" applyFont="1" applyFill="1" applyBorder="1"/>
    <xf numFmtId="0" fontId="0" fillId="2" borderId="0" xfId="0" applyFill="1"/>
    <xf numFmtId="0" fontId="25" fillId="2" borderId="0" xfId="0" applyFont="1" applyFill="1" applyBorder="1"/>
    <xf numFmtId="0" fontId="13" fillId="0" borderId="0" xfId="0" applyFont="1" applyFill="1" applyAlignment="1">
      <alignment horizontal="left"/>
    </xf>
    <xf numFmtId="0" fontId="13" fillId="2" borderId="0" xfId="0" applyFont="1" applyFill="1" applyAlignment="1">
      <alignment horizontal="left"/>
    </xf>
    <xf numFmtId="0" fontId="14" fillId="0" borderId="0" xfId="0" applyFont="1" applyFill="1"/>
    <xf numFmtId="0" fontId="14" fillId="2" borderId="0" xfId="0" applyFont="1" applyFill="1"/>
    <xf numFmtId="0" fontId="15" fillId="0" borderId="0" xfId="4" applyFont="1" applyFill="1" applyBorder="1"/>
    <xf numFmtId="0" fontId="26" fillId="0" borderId="0" xfId="0" applyFont="1" applyFill="1" applyAlignment="1"/>
    <xf numFmtId="0" fontId="13" fillId="0" borderId="0" xfId="0" applyFont="1" applyFill="1" applyAlignment="1"/>
    <xf numFmtId="0" fontId="26" fillId="0" borderId="6" xfId="0" applyFont="1" applyFill="1" applyBorder="1" applyAlignment="1"/>
    <xf numFmtId="3" fontId="12" fillId="0" borderId="8" xfId="0" applyNumberFormat="1" applyFont="1" applyFill="1" applyBorder="1" applyAlignment="1">
      <alignment horizontal="center" vertical="center"/>
    </xf>
    <xf numFmtId="10" fontId="15" fillId="0" borderId="0" xfId="0" applyNumberFormat="1" applyFont="1" applyFill="1" applyBorder="1" applyAlignment="1">
      <alignment horizontal="center" vertical="center"/>
    </xf>
    <xf numFmtId="10" fontId="12" fillId="0" borderId="4" xfId="1" applyNumberFormat="1" applyFont="1" applyFill="1" applyBorder="1" applyAlignment="1">
      <alignment horizontal="center" vertical="center"/>
    </xf>
    <xf numFmtId="0" fontId="15" fillId="0" borderId="4" xfId="0" applyFont="1" applyFill="1" applyBorder="1" applyAlignment="1">
      <alignment horizontal="center" vertical="center"/>
    </xf>
    <xf numFmtId="0" fontId="13" fillId="0" borderId="6" xfId="0" applyFont="1" applyFill="1" applyBorder="1" applyAlignment="1"/>
    <xf numFmtId="10" fontId="0" fillId="0" borderId="0" xfId="0" applyNumberFormat="1"/>
    <xf numFmtId="3" fontId="14" fillId="0" borderId="0" xfId="0" applyNumberFormat="1" applyFont="1" applyFill="1" applyBorder="1"/>
    <xf numFmtId="3" fontId="15" fillId="0" borderId="0" xfId="0" applyNumberFormat="1" applyFont="1" applyFill="1" applyBorder="1" applyAlignment="1">
      <alignment horizontal="right" vertical="center"/>
    </xf>
    <xf numFmtId="10" fontId="15" fillId="0" borderId="0" xfId="1" applyNumberFormat="1" applyFont="1" applyFill="1" applyBorder="1" applyAlignment="1">
      <alignment horizontal="right" vertical="center"/>
    </xf>
    <xf numFmtId="3" fontId="14" fillId="0" borderId="0" xfId="0" applyNumberFormat="1" applyFont="1"/>
    <xf numFmtId="3" fontId="15" fillId="0" borderId="0" xfId="0" applyNumberFormat="1" applyFont="1" applyAlignment="1">
      <alignment horizontal="right" vertical="center"/>
    </xf>
    <xf numFmtId="10" fontId="15" fillId="0" borderId="7" xfId="1" applyNumberFormat="1" applyFont="1" applyFill="1" applyBorder="1" applyAlignment="1">
      <alignment horizontal="right" vertical="center"/>
    </xf>
    <xf numFmtId="3" fontId="14" fillId="0" borderId="8" xfId="0" applyNumberFormat="1" applyFont="1" applyBorder="1" applyAlignment="1">
      <alignment horizontal="center" vertical="center"/>
    </xf>
    <xf numFmtId="3" fontId="14" fillId="0" borderId="0" xfId="0" applyNumberFormat="1" applyFont="1" applyAlignment="1">
      <alignment horizontal="center" vertical="center"/>
    </xf>
    <xf numFmtId="3" fontId="15" fillId="0" borderId="0" xfId="0" applyNumberFormat="1" applyFont="1" applyAlignment="1">
      <alignment horizontal="center" vertical="center"/>
    </xf>
    <xf numFmtId="3" fontId="14" fillId="3" borderId="0" xfId="0" applyNumberFormat="1" applyFont="1" applyFill="1" applyAlignment="1">
      <alignment vertical="center"/>
    </xf>
    <xf numFmtId="3" fontId="14" fillId="3" borderId="8" xfId="0" applyNumberFormat="1" applyFont="1" applyFill="1" applyBorder="1" applyAlignment="1">
      <alignment vertical="center"/>
    </xf>
    <xf numFmtId="3" fontId="14" fillId="0" borderId="8" xfId="0" applyNumberFormat="1" applyFont="1" applyBorder="1" applyAlignment="1">
      <alignment horizontal="center" vertical="center"/>
    </xf>
    <xf numFmtId="3" fontId="14" fillId="0" borderId="0" xfId="0" applyNumberFormat="1" applyFont="1" applyAlignment="1">
      <alignment horizontal="center" vertical="center"/>
    </xf>
    <xf numFmtId="3" fontId="14" fillId="3" borderId="0" xfId="0" applyNumberFormat="1" applyFont="1" applyFill="1" applyAlignment="1">
      <alignment vertical="center"/>
    </xf>
    <xf numFmtId="3" fontId="14" fillId="0" borderId="0" xfId="0" applyNumberFormat="1" applyFont="1" applyAlignment="1">
      <alignment horizontal="center" vertical="center"/>
    </xf>
    <xf numFmtId="9" fontId="14" fillId="0" borderId="7" xfId="1" applyFont="1" applyFill="1" applyBorder="1" applyAlignment="1">
      <alignment horizontal="center" vertical="center"/>
    </xf>
    <xf numFmtId="14" fontId="23" fillId="2" borderId="5" xfId="0" applyNumberFormat="1" applyFont="1" applyFill="1" applyBorder="1" applyAlignment="1">
      <alignment horizontal="center"/>
    </xf>
    <xf numFmtId="0" fontId="13" fillId="0" borderId="0" xfId="0" applyFont="1" applyFill="1" applyBorder="1" applyAlignment="1">
      <alignment horizontal="left" wrapText="1"/>
    </xf>
    <xf numFmtId="0" fontId="13" fillId="0" borderId="0" xfId="0" applyFont="1" applyFill="1" applyBorder="1" applyAlignment="1">
      <alignment horizontal="left"/>
    </xf>
    <xf numFmtId="0" fontId="8" fillId="0" borderId="0" xfId="0" applyNumberFormat="1" applyFont="1" applyFill="1" applyAlignment="1">
      <alignment horizontal="left" vertical="center" wrapText="1"/>
    </xf>
    <xf numFmtId="0" fontId="12" fillId="0" borderId="6" xfId="0" applyFont="1" applyFill="1" applyBorder="1" applyAlignment="1">
      <alignment horizontal="left"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4" fillId="0" borderId="0" xfId="0" applyFont="1" applyAlignment="1">
      <alignment horizontal="left" wrapText="1"/>
    </xf>
    <xf numFmtId="14" fontId="13" fillId="0" borderId="3" xfId="0" applyNumberFormat="1" applyFont="1" applyBorder="1" applyAlignment="1">
      <alignment horizontal="left"/>
    </xf>
    <xf numFmtId="0" fontId="15" fillId="0" borderId="0" xfId="0" applyFont="1" applyFill="1" applyBorder="1" applyAlignment="1">
      <alignment horizontal="left" wrapText="1"/>
    </xf>
    <xf numFmtId="0" fontId="15" fillId="0" borderId="0" xfId="0" applyFont="1" applyFill="1" applyBorder="1" applyAlignment="1">
      <alignment horizontal="left" vertical="center" wrapText="1"/>
    </xf>
    <xf numFmtId="0" fontId="12" fillId="0" borderId="5" xfId="0" applyFont="1" applyFill="1" applyBorder="1" applyAlignment="1">
      <alignment horizontal="center" vertical="center" wrapText="1"/>
    </xf>
    <xf numFmtId="0" fontId="21" fillId="0" borderId="0"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12" fillId="0" borderId="9" xfId="0" applyFont="1" applyFill="1" applyBorder="1" applyAlignment="1">
      <alignment horizontal="left" vertical="center" wrapText="1"/>
    </xf>
    <xf numFmtId="0" fontId="13" fillId="0" borderId="10" xfId="0" applyFont="1" applyBorder="1" applyAlignment="1">
      <alignment horizontal="center" vertical="center" wrapText="1"/>
    </xf>
    <xf numFmtId="0" fontId="13" fillId="0" borderId="10" xfId="0" applyFont="1" applyBorder="1" applyAlignment="1">
      <alignment horizontal="center" vertical="center"/>
    </xf>
    <xf numFmtId="0" fontId="32" fillId="0" borderId="0" xfId="0" applyNumberFormat="1" applyFont="1" applyFill="1" applyAlignment="1">
      <alignment horizontal="left" vertical="center" wrapText="1"/>
    </xf>
  </cellXfs>
  <cellStyles count="23">
    <cellStyle name="=C:\WINNT35\SYSTEM32\COMMAND.COM" xfId="14" xr:uid="{D344C872-B0CF-4E6E-9406-ACBB20F6448A}"/>
    <cellStyle name="Ezres 2" xfId="7" xr:uid="{00000000-0005-0000-0000-000000000000}"/>
    <cellStyle name="Ezres 3" xfId="6" xr:uid="{00000000-0005-0000-0000-000001000000}"/>
    <cellStyle name="Ezres 3 2" xfId="19" xr:uid="{D0959792-100E-4B33-BA46-8DE8E41BA4C1}"/>
    <cellStyle name="Ezres 4" xfId="21" xr:uid="{67B42B86-B7E1-4EA9-A056-825E08C2A503}"/>
    <cellStyle name="Heading 1 2" xfId="16" xr:uid="{294812F4-7673-4572-9F32-3988E2F175F8}"/>
    <cellStyle name="Heading 2 2" xfId="13" xr:uid="{7EEC3536-5C7D-4FFF-8589-FBBA4B061DA8}"/>
    <cellStyle name="HeadingTable 19" xfId="17" xr:uid="{6605C548-481D-4570-ABA2-65BB25ABB4B1}"/>
    <cellStyle name="Hivatkozás" xfId="4" builtinId="8"/>
    <cellStyle name="Normál" xfId="0" builtinId="0"/>
    <cellStyle name="Normal 2" xfId="10" xr:uid="{4496542A-1999-4241-A320-12E1B187BA45}"/>
    <cellStyle name="Normál 2" xfId="2" xr:uid="{00000000-0005-0000-0000-000004000000}"/>
    <cellStyle name="Normal 2 2" xfId="12" xr:uid="{E44F02A2-B62E-460B-8DA2-174687B45205}"/>
    <cellStyle name="Normál 2 2" xfId="3" xr:uid="{00000000-0005-0000-0000-000005000000}"/>
    <cellStyle name="Normal 2 2 2" xfId="22" xr:uid="{C75A6807-85A5-47DA-BB7E-408B48E3467F}"/>
    <cellStyle name="Normál 23" xfId="5" xr:uid="{00000000-0005-0000-0000-000006000000}"/>
    <cellStyle name="Normál 23 2" xfId="18" xr:uid="{46F3E0A9-3CDF-4840-A79E-A17E3C1EEBD6}"/>
    <cellStyle name="Normal 3" xfId="11" xr:uid="{5C7D66E3-6FC0-4CE6-95ED-9CB6CF1F3790}"/>
    <cellStyle name="Normál 4" xfId="9" xr:uid="{603B1164-260C-4CBD-9207-7CA9D7414485}"/>
    <cellStyle name="Normál 4 2" xfId="20" xr:uid="{1CE0B3DE-BA2A-49D3-81C8-5503B12953CE}"/>
    <cellStyle name="optionalExposure 12" xfId="15" xr:uid="{711AA85A-B50E-47A3-A783-17211FCDD452}"/>
    <cellStyle name="Százalék" xfId="1" builtinId="5"/>
    <cellStyle name="Százalék 2"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externalLink" Target="externalLinks/externalLink10.xml"/><Relationship Id="rId10" Type="http://schemas.openxmlformats.org/officeDocument/2006/relationships/externalLink" Target="externalLinks/externalLink5.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ebvpr-fs02\userdata\CP06revAnnex1_workinprogre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prod\dfs\mng\users\home\Delavaljm\CBFA\COREP\sarah.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BVPR-FS02\Projects\C\0130%20-%20RESCO\6.%20Subgroups\SGRPP\MREL\Reporting%20and%20disclosure\SRB%20templates\liability_data_reporting_2019_v2.7.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BB40A71\CP06revAnnex1_workinprogre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bvpr-fs02\userdata\Standing%20Committees\Regulation%20and%20Policy\Sub%20Groups\TF%20Leverage%20Ratio\TFLR%20Meeting%2015%20March%202012\Basel%20III%20implementation%20monitoring%20reporting%20template%20v2-3-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BVPR-FS02\Projects\P\My%20Documents\work\egfi%20november%202006\EGFI%202006%2010%20Rev5%20-%20Annex%201%20(Disclosure%20of%20COREP%20Implement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bvpr-fs02\userdata\Users\malba\AppData\Local\Microsoft\Windows\Temporary%20Internet%20Files\Content.Outlook\5FJ8X6ZY\TemplateAnalysisMatrix%202012%2010%2003_EGA%20(3).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bvpr-fs02\userdata\Documentum\dmcl\0000a01f\u192684\810cbb36\Documentum\dmcl\0000a01f\u181994\80cba7ac\TBG_IS4_ReportingTemplat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bvpr-fs02\userdata\Users\malba\AppData\Roaming\Microsoft\Excel\TemplateAnalysisMatrix%202012%2012%2004%20-%20Maria.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detail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99.00"/>
      <sheetName val="T01.00"/>
      <sheetName val="T02.00"/>
      <sheetName val="T03.01"/>
      <sheetName val="T03.02"/>
      <sheetName val="T03.03"/>
      <sheetName val="T04.00"/>
      <sheetName val="T05.00"/>
      <sheetName val="T06.00"/>
      <sheetName val="T07.00"/>
      <sheetName val="T08.00"/>
      <sheetName val="Lists"/>
    </sheetNames>
    <sheetDataSet>
      <sheetData sheetId="0"/>
      <sheetData sheetId="1"/>
      <sheetData sheetId="2"/>
      <sheetData sheetId="3"/>
      <sheetData sheetId="4"/>
      <sheetData sheetId="5"/>
      <sheetData sheetId="6"/>
      <sheetData sheetId="7"/>
      <sheetData sheetId="8"/>
      <sheetData sheetId="9"/>
      <sheetData sheetId="10"/>
      <sheetData sheetId="11">
        <row r="2">
          <cell r="B2" t="str">
            <v>AUSTRIA</v>
          </cell>
        </row>
        <row r="3">
          <cell r="B3" t="str">
            <v>BELGIUM</v>
          </cell>
        </row>
        <row r="4">
          <cell r="B4" t="str">
            <v>BULGARIA</v>
          </cell>
        </row>
        <row r="5">
          <cell r="B5" t="str">
            <v>CROATIA</v>
          </cell>
        </row>
        <row r="6">
          <cell r="B6" t="str">
            <v>CYPRUS</v>
          </cell>
        </row>
        <row r="7">
          <cell r="B7" t="str">
            <v>CZECH REPUBLIC</v>
          </cell>
        </row>
        <row r="8">
          <cell r="B8" t="str">
            <v>DENMARK</v>
          </cell>
        </row>
        <row r="9">
          <cell r="B9" t="str">
            <v>ESTONIA</v>
          </cell>
        </row>
        <row r="10">
          <cell r="B10" t="str">
            <v>FINLAND</v>
          </cell>
        </row>
        <row r="11">
          <cell r="B11" t="str">
            <v>FRANCE</v>
          </cell>
        </row>
        <row r="12">
          <cell r="B12" t="str">
            <v>GERMANY</v>
          </cell>
        </row>
        <row r="13">
          <cell r="B13" t="str">
            <v>GREECE</v>
          </cell>
        </row>
        <row r="14">
          <cell r="B14" t="str">
            <v>HUNGARY</v>
          </cell>
        </row>
        <row r="15">
          <cell r="B15" t="str">
            <v>IRELAND</v>
          </cell>
        </row>
        <row r="16">
          <cell r="B16" t="str">
            <v>ITALY</v>
          </cell>
        </row>
        <row r="17">
          <cell r="B17" t="str">
            <v>LATVIA</v>
          </cell>
        </row>
        <row r="18">
          <cell r="B18" t="str">
            <v>LITHUANIA</v>
          </cell>
        </row>
        <row r="19">
          <cell r="B19" t="str">
            <v>LUXEMBOURG</v>
          </cell>
        </row>
        <row r="20">
          <cell r="B20" t="str">
            <v>MALTA</v>
          </cell>
        </row>
        <row r="21">
          <cell r="B21" t="str">
            <v>NETHERLANDS</v>
          </cell>
        </row>
        <row r="22">
          <cell r="B22" t="str">
            <v>POLAND</v>
          </cell>
        </row>
        <row r="23">
          <cell r="B23" t="str">
            <v>PORTUGAL</v>
          </cell>
        </row>
        <row r="24">
          <cell r="B24" t="str">
            <v>ROMANIA</v>
          </cell>
        </row>
        <row r="25">
          <cell r="B25" t="str">
            <v>SLOVAKIA</v>
          </cell>
        </row>
        <row r="26">
          <cell r="B26" t="str">
            <v>SLOVENIA</v>
          </cell>
        </row>
        <row r="27">
          <cell r="B27" t="str">
            <v>SPAIN</v>
          </cell>
        </row>
        <row r="28">
          <cell r="B28" t="str">
            <v>SWEDEN</v>
          </cell>
        </row>
        <row r="29">
          <cell r="B29"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row r="2">
          <cell r="B2" t="str">
            <v>Base</v>
          </cell>
        </row>
        <row r="3">
          <cell r="B3" t="str">
            <v>Amount type</v>
          </cell>
        </row>
        <row r="4">
          <cell r="B4" t="str">
            <v>Main category</v>
          </cell>
        </row>
        <row r="5">
          <cell r="B5" t="str">
            <v>Accounting portfolio</v>
          </cell>
        </row>
        <row r="6">
          <cell r="B6" t="str">
            <v>Controlling and non-controlling owners</v>
          </cell>
        </row>
        <row r="7">
          <cell r="B7" t="str">
            <v>Related parties/Relationships</v>
          </cell>
        </row>
        <row r="8">
          <cell r="B8" t="str">
            <v>Main category that generates income or expenses</v>
          </cell>
        </row>
        <row r="9">
          <cell r="B9" t="str">
            <v>Type of risk</v>
          </cell>
        </row>
        <row r="10">
          <cell r="B10" t="str">
            <v>Counterparty sector</v>
          </cell>
        </row>
        <row r="11">
          <cell r="B11" t="str">
            <v>Impairment status</v>
          </cell>
        </row>
        <row r="12">
          <cell r="B12" t="str">
            <v>Type of market</v>
          </cell>
        </row>
        <row r="13">
          <cell r="B13" t="str">
            <v>Purpose</v>
          </cell>
        </row>
        <row r="14">
          <cell r="B14" t="str">
            <v>Main Category underlying</v>
          </cell>
        </row>
        <row r="15">
          <cell r="B15" t="str">
            <v>Residence of counterparty</v>
          </cell>
        </row>
        <row r="16">
          <cell r="B16" t="str">
            <v>Prudential portfolio</v>
          </cell>
        </row>
        <row r="17">
          <cell r="B17" t="str">
            <v>NACE code counterparty</v>
          </cell>
        </row>
        <row r="18">
          <cell r="B18" t="str">
            <v>Condition of the pledge of collateral given</v>
          </cell>
        </row>
        <row r="19">
          <cell r="B19" t="str">
            <v>Main Category of the transferred financial asset to which the liability is associated to</v>
          </cell>
        </row>
        <row r="20">
          <cell r="B20" t="str">
            <v>Fair value hierarchy</v>
          </cell>
        </row>
        <row r="21">
          <cell r="B21" t="str">
            <v>Location of the activities</v>
          </cell>
        </row>
        <row r="22">
          <cell r="B22" t="str">
            <v>Type of activity of Related parties/Relationships</v>
          </cell>
        </row>
        <row r="23">
          <cell r="B23" t="str">
            <v>To be reclassified to profit or loss</v>
          </cell>
        </row>
        <row r="24">
          <cell r="B24" t="str">
            <v>Condition of the pledge of collateral received</v>
          </cell>
        </row>
        <row r="25">
          <cell r="B25" t="str">
            <v>Type of obligation with collateral given</v>
          </cell>
        </row>
        <row r="26">
          <cell r="B26" t="str">
            <v>Type of activity</v>
          </cell>
        </row>
        <row r="27">
          <cell r="B27" t="str">
            <v>Main category of the Defined benefit plan assets</v>
          </cell>
        </row>
        <row r="28">
          <cell r="B28" t="str">
            <v>Subordinated</v>
          </cell>
        </row>
        <row r="29">
          <cell r="B29" t="str">
            <v>Main Category provided of Investee</v>
          </cell>
        </row>
        <row r="30">
          <cell r="B30" t="str">
            <v>Security code</v>
          </cell>
        </row>
        <row r="31">
          <cell r="B31" t="str">
            <v>Eligibility for own funds of the main category</v>
          </cell>
        </row>
        <row r="32">
          <cell r="B32" t="str">
            <v>Transitional Eligibility in Own Funds</v>
          </cell>
        </row>
        <row r="33">
          <cell r="B33" t="str">
            <v>Approach</v>
          </cell>
        </row>
        <row r="34">
          <cell r="B34" t="str">
            <v>Main category that generates the deferred tax liability</v>
          </cell>
        </row>
        <row r="35">
          <cell r="B35" t="str">
            <v>Type of securitisation</v>
          </cell>
        </row>
        <row r="36">
          <cell r="B36" t="str">
            <v xml:space="preserve">Time past from due second contractual payment or delivery leg (free deliveries) </v>
          </cell>
        </row>
        <row r="37">
          <cell r="B37" t="str">
            <v>Callability of the instruments</v>
          </cell>
        </row>
        <row r="38">
          <cell r="B38" t="str">
            <v>Entity code</v>
          </cell>
        </row>
        <row r="39">
          <cell r="B39" t="str">
            <v>CRM Effects/Collateral</v>
          </cell>
        </row>
        <row r="40">
          <cell r="B40" t="str">
            <v>Conversion factors for off-balance sheet items</v>
          </cell>
        </row>
        <row r="41">
          <cell r="B41" t="str">
            <v>Risk weights</v>
          </cell>
        </row>
        <row r="42">
          <cell r="B42" t="str">
            <v>Use of external ratings</v>
          </cell>
        </row>
        <row r="43">
          <cell r="B43" t="str">
            <v>Items associated with a particular high risk</v>
          </cell>
        </row>
        <row r="44">
          <cell r="B44" t="str">
            <v>Methods to determine risk weights</v>
          </cell>
        </row>
        <row r="45">
          <cell r="B45" t="str">
            <v>Residual maturity</v>
          </cell>
        </row>
        <row r="46">
          <cell r="B46" t="str">
            <v>Country where the exposure is generated</v>
          </cell>
        </row>
        <row r="47">
          <cell r="B47" t="str">
            <v>PD assigned to the obligor grade or pool</v>
          </cell>
        </row>
        <row r="48">
          <cell r="B48" t="str">
            <v>Type of credit protection</v>
          </cell>
        </row>
        <row r="49">
          <cell r="B49" t="str">
            <v>Time from the due time for settlement</v>
          </cell>
        </row>
        <row r="50">
          <cell r="B50" t="str">
            <v>Type of risk transfer</v>
          </cell>
        </row>
        <row r="51">
          <cell r="B51" t="str">
            <v>Exposures by Credit Quality steps at reporting date</v>
          </cell>
        </row>
        <row r="52">
          <cell r="B52" t="str">
            <v>Role in the securitisation process</v>
          </cell>
        </row>
        <row r="53">
          <cell r="B53" t="str">
            <v>Exposures by Credit Quality steps at inception</v>
          </cell>
        </row>
        <row r="54">
          <cell r="B54" t="str">
            <v>Code of the securitisation</v>
          </cell>
        </row>
        <row r="55">
          <cell r="B55" t="str">
            <v>Securitisation structure</v>
          </cell>
        </row>
        <row r="56">
          <cell r="B56" t="str">
            <v>Business line</v>
          </cell>
        </row>
        <row r="57">
          <cell r="B57" t="str">
            <v>Use of allocation mechanism</v>
          </cell>
        </row>
        <row r="58">
          <cell r="B58" t="str">
            <v>Event Type</v>
          </cell>
        </row>
        <row r="59">
          <cell r="B59" t="str">
            <v>Positions in the instrument</v>
          </cell>
        </row>
        <row r="60">
          <cell r="B60" t="str">
            <v>Type of underlying</v>
          </cell>
        </row>
        <row r="61">
          <cell r="B61" t="str">
            <v>Country of the market</v>
          </cell>
        </row>
        <row r="62">
          <cell r="B62" t="str">
            <v>Counterparty (large regulated financial entities)</v>
          </cell>
        </row>
        <row r="63">
          <cell r="B63" t="str">
            <v>Type of allowance</v>
          </cell>
        </row>
        <row r="64">
          <cell r="B64" t="str">
            <v>Attribute: Reference date</v>
          </cell>
        </row>
        <row r="65">
          <cell r="B65" t="str">
            <v>Time past due</v>
          </cell>
        </row>
        <row r="66">
          <cell r="B66" t="str">
            <v>Collateral/Guarantee received</v>
          </cell>
        </row>
        <row r="67">
          <cell r="B67" t="str">
            <v>Derivatives Purchased/Sold</v>
          </cell>
        </row>
        <row r="68">
          <cell r="B68" t="str">
            <v>Size of the counterparty</v>
          </cell>
        </row>
        <row r="69">
          <cell r="B69" t="str">
            <v>Accounting portfolio of the transferred financial asset to which the liability is associated to</v>
          </cell>
        </row>
        <row r="70">
          <cell r="B70" t="str">
            <v>Hybrid instruments</v>
          </cell>
        </row>
        <row r="71">
          <cell r="B71" t="str">
            <v>Subject to operating lease (reporting entity lessor)</v>
          </cell>
        </row>
        <row r="72">
          <cell r="B72" t="str">
            <v>Exposure class</v>
          </cell>
        </row>
        <row r="73">
          <cell r="B73" t="str">
            <v>Country where the requirement is applicable</v>
          </cell>
        </row>
        <row r="74">
          <cell r="B74" t="str">
            <v>Currency of the exposure</v>
          </cell>
        </row>
        <row r="75">
          <cell r="B75" t="str">
            <v>Loan to Value</v>
          </cell>
        </row>
        <row r="76">
          <cell r="B76" t="str">
            <v>Individual entity code</v>
          </cell>
        </row>
        <row r="77">
          <cell r="B77" t="str">
            <v>Removed during the period</v>
          </cell>
        </row>
        <row r="78">
          <cell r="B78" t="str">
            <v>Type of investment firm</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 xml:space="preserve">Specific allowances. Individually assessed financial assets </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 xml:space="preserve">Joint ventures, Associates </v>
          </cell>
          <cell r="AA6" t="str">
            <v>Originator, Investor</v>
          </cell>
          <cell r="AB6" t="str">
            <v>Position, fx and commodities risks</v>
          </cell>
          <cell r="AF6" t="str">
            <v>16-30 days</v>
          </cell>
          <cell r="AG6" t="str">
            <v>Trade receivables</v>
          </cell>
        </row>
        <row r="7">
          <cell r="A7" t="str">
            <v>Off balance sheet items</v>
          </cell>
          <cell r="D7" t="str">
            <v>MKR EQU Additional requirements for options</v>
          </cell>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F7" t="str">
            <v>&gt; 30 days ≤ 60 days</v>
          </cell>
          <cell r="AG7" t="str">
            <v>Other assets</v>
          </cell>
        </row>
        <row r="8">
          <cell r="A8" t="str">
            <v>Memorandum items</v>
          </cell>
          <cell r="D8" t="str">
            <v>Standardised approaches for commodities risk</v>
          </cell>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 xml:space="preserve">Parent and parent entities with joint control </v>
          </cell>
          <cell r="AB8" t="str">
            <v>MKR COM risk</v>
          </cell>
          <cell r="AF8" t="str">
            <v>31 to 45 days</v>
          </cell>
          <cell r="AG8" t="str">
            <v>Other liabilities</v>
          </cell>
        </row>
        <row r="9">
          <cell r="A9" t="str">
            <v>Exposures</v>
          </cell>
          <cell r="D9" t="str">
            <v>Maturity ladder approach</v>
          </cell>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B9" t="str">
            <v>MKR</v>
          </cell>
          <cell r="AF9" t="str">
            <v>≥46 days</v>
          </cell>
          <cell r="AG9" t="str">
            <v>Covered Bonds</v>
          </cell>
        </row>
        <row r="10">
          <cell r="A10" t="str">
            <v>Assets</v>
          </cell>
          <cell r="D10" t="str">
            <v>Extended maturity ladder approach</v>
          </cell>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B10" t="str">
            <v>TDI and EQU General risk</v>
          </cell>
          <cell r="AF10" t="str">
            <v>&gt; 60 days ≤ 90 days</v>
          </cell>
          <cell r="AG10" t="str">
            <v>Underlying positions others than securitisation positions</v>
          </cell>
        </row>
        <row r="11">
          <cell r="A11" t="str">
            <v>Liabilities</v>
          </cell>
          <cell r="D11" t="str">
            <v>Simplified approach</v>
          </cell>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B11" t="str">
            <v>TDI and EQU Specific risk</v>
          </cell>
          <cell r="AF11" t="str">
            <v>&gt; 90 days ≤ 180days</v>
          </cell>
          <cell r="AG11" t="str">
            <v>Underlying others than Securitisation</v>
          </cell>
        </row>
        <row r="12">
          <cell r="A12" t="str">
            <v>Equity</v>
          </cell>
          <cell r="D12" t="str">
            <v>MKR COM Additional requirements for options</v>
          </cell>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B12" t="str">
            <v>Equity risk</v>
          </cell>
          <cell r="AF12" t="str">
            <v>&gt; 180 days ≤ 1year</v>
          </cell>
          <cell r="AG12" t="str">
            <v>Residential mortgages</v>
          </cell>
        </row>
        <row r="13">
          <cell r="A13" t="str">
            <v>Liabilities and Equity</v>
          </cell>
          <cell r="D13" t="str">
            <v>Internal models approach for market risk</v>
          </cell>
          <cell r="I13" t="str">
            <v>CRM techniques Exposure value adjustment effect [LE]</v>
          </cell>
          <cell r="J13" t="str">
            <v>CQS 6</v>
          </cell>
          <cell r="K13" t="str">
            <v>Non-financial corporations</v>
          </cell>
          <cell r="P13" t="str">
            <v>SPAIN</v>
          </cell>
          <cell r="Q13" t="str">
            <v>General allowances based on BAD. BAD art 37.2</v>
          </cell>
          <cell r="U13" t="str">
            <v>2,25%</v>
          </cell>
          <cell r="W13" t="str">
            <v>Held-to-maturity investments</v>
          </cell>
          <cell r="X13" t="str">
            <v>End accounting year T-1</v>
          </cell>
          <cell r="Z13" t="str">
            <v>Post-employment benefit plans with defined benefits</v>
          </cell>
          <cell r="AB13" t="str">
            <v>MKR TDI Specific risk for positions calculated with approaches for securitisation instruments</v>
          </cell>
          <cell r="AF13" t="str">
            <v>&gt; 1 year</v>
          </cell>
          <cell r="AG13" t="str">
            <v>Commercial mortgages</v>
          </cell>
        </row>
        <row r="14">
          <cell r="D14" t="str">
            <v>CR IRB SEC Supervisory formula method</v>
          </cell>
          <cell r="I14" t="str">
            <v>Credit derivatives - LGD adjustment effect</v>
          </cell>
          <cell r="J14" t="str">
            <v>CQS 7 &amp; S/T CQS 3</v>
          </cell>
          <cell r="K14" t="str">
            <v>Central banks</v>
          </cell>
          <cell r="P14" t="str">
            <v>FINLAND</v>
          </cell>
          <cell r="Q14" t="str">
            <v>Specific allowances. Collectively assessed financial assets</v>
          </cell>
          <cell r="U14">
            <v>1.5</v>
          </cell>
          <cell r="W14" t="str">
            <v>Property, plant and equipment. Cost model</v>
          </cell>
          <cell r="X14" t="str">
            <v>Temporally waived</v>
          </cell>
          <cell r="Z14" t="str">
            <v>Undertakings where the institution has a qualifying holding</v>
          </cell>
          <cell r="AB14" t="str">
            <v>Credit risk and free deliveries</v>
          </cell>
          <cell r="AF14" t="str">
            <v>≤ 3 months</v>
          </cell>
          <cell r="AG14" t="str">
            <v>Credit card receivables</v>
          </cell>
        </row>
        <row r="15">
          <cell r="D15" t="str">
            <v>Total general risk, specific risk for non securitisation instruments, particular approach for CIUs reported in TDI template, additional requirements for options</v>
          </cell>
          <cell r="I15" t="str">
            <v>Mortgages on commercial immovable property</v>
          </cell>
          <cell r="J15" t="str">
            <v>CQS 8</v>
          </cell>
          <cell r="K15" t="str">
            <v>Retail</v>
          </cell>
          <cell r="P15" t="str">
            <v>FRANCE</v>
          </cell>
          <cell r="Q15" t="str">
            <v>General allowances</v>
          </cell>
          <cell r="U15" t="str">
            <v>Zone 3 risk weights for MKR SA TDI general maturity-based approach</v>
          </cell>
          <cell r="W15" t="str">
            <v>Investment property. Cost model</v>
          </cell>
          <cell r="Z15" t="str">
            <v>Entities of the financial sector</v>
          </cell>
          <cell r="AB15" t="str">
            <v>MKR TDI Specific risk excluding securitisations and CTP positions</v>
          </cell>
          <cell r="AF15" t="str">
            <v>&gt; 2 years ≤ 3 years</v>
          </cell>
          <cell r="AG15" t="str">
            <v>Leasing</v>
          </cell>
        </row>
        <row r="16">
          <cell r="D16" t="str">
            <v>Particular approach for CIUs reported as debt instruments</v>
          </cell>
          <cell r="I16" t="str">
            <v>Financial collateral simple method</v>
          </cell>
          <cell r="J16" t="str">
            <v>CQS 9</v>
          </cell>
          <cell r="K16" t="str">
            <v>Other financial corporations</v>
          </cell>
          <cell r="P16" t="str">
            <v>GREECE</v>
          </cell>
          <cell r="Q16" t="str">
            <v>All allowances</v>
          </cell>
          <cell r="U16" t="str">
            <v>2,75%</v>
          </cell>
          <cell r="W16" t="str">
            <v>Measurement for Intangible assets. Other than Goodwill. Cost model</v>
          </cell>
          <cell r="Z16" t="str">
            <v>Entities of the financial sector</v>
          </cell>
          <cell r="AB16" t="str">
            <v>MKR TDI Specific risk for securitisation instrument</v>
          </cell>
          <cell r="AF16" t="str">
            <v>&gt; 3 months  ≤ 12 months</v>
          </cell>
        </row>
        <row r="17">
          <cell r="D17" t="str">
            <v>Standardised approach for equity risk</v>
          </cell>
          <cell r="I17" t="str">
            <v>Funded credit protection other than financial collateral wiith subsitution effect</v>
          </cell>
          <cell r="J17" t="str">
            <v>CQS 10</v>
          </cell>
          <cell r="K17" t="str">
            <v>Non-financial corporations. Corporates</v>
          </cell>
          <cell r="P17" t="str">
            <v>HUNGARY</v>
          </cell>
          <cell r="Q17" t="str">
            <v>Collective allowances for incurrred but not reported losses</v>
          </cell>
          <cell r="U17" t="str">
            <v>3,25%</v>
          </cell>
          <cell r="W17" t="str">
            <v>Financial assets held for trading</v>
          </cell>
          <cell r="Z17" t="str">
            <v>Other than entities of the financial sector</v>
          </cell>
          <cell r="AB17" t="str">
            <v>MKR TDI Specific risk for CTP positions</v>
          </cell>
          <cell r="AF17" t="str">
            <v>&gt; 1 year ≤ 2 years</v>
          </cell>
        </row>
        <row r="18">
          <cell r="D18" t="str">
            <v>CR IRB Alternative treatment for exposures secured by real estate</v>
          </cell>
          <cell r="I18" t="str">
            <v>CRM techniques substitution effect</v>
          </cell>
          <cell r="J18" t="str">
            <v>CQS 11</v>
          </cell>
          <cell r="K18" t="str">
            <v>Default funds of complying CCPs</v>
          </cell>
          <cell r="P18" t="str">
            <v>IRELAND</v>
          </cell>
          <cell r="Q18" t="str">
            <v>Non-impaired</v>
          </cell>
          <cell r="U18">
            <v>0.5</v>
          </cell>
          <cell r="W18" t="str">
            <v>Cash equivalents and demand deposits. Other than Cash balances at central banks</v>
          </cell>
          <cell r="Z18" t="str">
            <v>Entities within the scope of prudential consolidation</v>
          </cell>
          <cell r="AB18" t="str">
            <v>Counterparty credit risk</v>
          </cell>
          <cell r="AF18" t="str">
            <v>&gt; 3 years ≤ 5 years</v>
          </cell>
        </row>
        <row r="19">
          <cell r="D19" t="str">
            <v>Approach for general risk for equities</v>
          </cell>
          <cell r="I19" t="str">
            <v>CRM techniques Exposure value adjustment effect (Financial collateral comprehesive method SA)</v>
          </cell>
          <cell r="J19" t="str">
            <v>ALL OTHER CQS</v>
          </cell>
          <cell r="K19" t="str">
            <v>Default funds of non-complying CCPs</v>
          </cell>
          <cell r="P19" t="str">
            <v>ITALY</v>
          </cell>
          <cell r="U19" t="str">
            <v>3,75%</v>
          </cell>
          <cell r="W19" t="str">
            <v>Financial assets held for trading. At cost</v>
          </cell>
          <cell r="AB19" t="str">
            <v>Interest rate risk</v>
          </cell>
          <cell r="AF19" t="str">
            <v>&gt; 5 years ≤ 10 years</v>
          </cell>
        </row>
        <row r="20">
          <cell r="D20" t="str">
            <v>Approach for specific risk for equities</v>
          </cell>
          <cell r="I20" t="str">
            <v>Mortages on residential property</v>
          </cell>
          <cell r="K20" t="str">
            <v>Financial corporations</v>
          </cell>
          <cell r="P20" t="str">
            <v>JAPAN</v>
          </cell>
          <cell r="U20" t="str">
            <v>4,5%</v>
          </cell>
          <cell r="W20" t="str">
            <v>Trading Financial assets. At cost</v>
          </cell>
          <cell r="AB20" t="str">
            <v>Foreign exchange risk</v>
          </cell>
          <cell r="AF20" t="str">
            <v>&gt; 10 years ≤ 15 years</v>
          </cell>
        </row>
        <row r="21">
          <cell r="D21" t="str">
            <v>Particular approach for CIUs reported as equity</v>
          </cell>
          <cell r="I21" t="str">
            <v xml:space="preserve">Funded credit protection other than financial collateral excluding life insurance policies pledged to the lending institutions substitution effect </v>
          </cell>
          <cell r="K21" t="str">
            <v>Households. Corporates</v>
          </cell>
          <cell r="P21" t="str">
            <v>LITHUANIA</v>
          </cell>
          <cell r="U21" t="str">
            <v>5,25%</v>
          </cell>
          <cell r="W21" t="str">
            <v>Financial assets designated at fair value through profit or loss. At cost</v>
          </cell>
          <cell r="AB21" t="str">
            <v>Commodity risk</v>
          </cell>
          <cell r="AF21" t="str">
            <v>&gt; 15 years</v>
          </cell>
        </row>
        <row r="22">
          <cell r="D22" t="str">
            <v>CR SA SEC Internal Assessment Approach</v>
          </cell>
          <cell r="I22" t="str">
            <v>Guarantees other than credit derivatives - LGD adjustment effect</v>
          </cell>
          <cell r="K22" t="str">
            <v>SME</v>
          </cell>
          <cell r="P22" t="str">
            <v>LUXEMBOURG</v>
          </cell>
          <cell r="U22">
            <v>0.06</v>
          </cell>
          <cell r="W22" t="str">
            <v>Available-for-sale financial assets. At cost</v>
          </cell>
          <cell r="AB22" t="str">
            <v>Risks other than Interest rate risk, Equity risk, Foreign exchange risk, Credit risk, Commodity risk</v>
          </cell>
          <cell r="AF22" t="str">
            <v>≥5 days</v>
          </cell>
        </row>
        <row r="23">
          <cell r="D23" t="str">
            <v>CR IRB SEC Internal Assessment Approach</v>
          </cell>
          <cell r="I23" t="str">
            <v>Secured by mortgages on immovable property</v>
          </cell>
          <cell r="K23" t="str">
            <v>Counterparties other than SME</v>
          </cell>
          <cell r="P23" t="str">
            <v>LATVIA</v>
          </cell>
          <cell r="U23">
            <v>0.08</v>
          </cell>
          <cell r="W23" t="str">
            <v>Banking book</v>
          </cell>
          <cell r="AB23" t="str">
            <v>Credit risk, counterparty credit risk and free deliveries</v>
          </cell>
          <cell r="AF23" t="str">
            <v>≥ 2,5 years</v>
          </cell>
        </row>
        <row r="24">
          <cell r="D24" t="str">
            <v>CR IRB SEC Look-Through Approach</v>
          </cell>
          <cell r="I24" t="str">
            <v>Funded credit protection - Substitution effect</v>
          </cell>
          <cell r="K24" t="str">
            <v>Central governments or central banks</v>
          </cell>
          <cell r="P24" t="str">
            <v>MACEDONIA, THE FORMER YUGOSLAV REPUBLIC OF</v>
          </cell>
          <cell r="U24" t="str">
            <v>12,5%</v>
          </cell>
          <cell r="W24" t="str">
            <v>Non-trading debt instruments measured at a cost-based method</v>
          </cell>
          <cell r="AB24" t="str">
            <v>Settlement/delivery risk</v>
          </cell>
          <cell r="AF24" t="str">
            <v>0-4 days</v>
          </cell>
        </row>
        <row r="25">
          <cell r="D25" t="str">
            <v>CR IRB Risk weighted exposure amounts calculated using RW, other</v>
          </cell>
          <cell r="I25" t="str">
            <v>Cash and equivalents held by third parties</v>
          </cell>
          <cell r="K25" t="str">
            <v xml:space="preserve">Regional governments or local authorities </v>
          </cell>
          <cell r="P25" t="str">
            <v>MALTA</v>
          </cell>
          <cell r="U25">
            <v>2.5</v>
          </cell>
          <cell r="W25" t="str">
            <v>Financial assets held for trading, Trading financial assets, Financial assets designated at fair value through profit or loss, Available-for-sale financial assets Non-trading non-derivative financial assets measured at fair value through profit or loss, N</v>
          </cell>
          <cell r="AB25" t="str">
            <v>Credit risk</v>
          </cell>
        </row>
        <row r="26">
          <cell r="D26" t="str">
            <v>Basic Indicator Approach</v>
          </cell>
          <cell r="I26" t="str">
            <v>Secured by real estate property</v>
          </cell>
          <cell r="K26" t="str">
            <v>Public sector entities</v>
          </cell>
          <cell r="P26" t="str">
            <v>NETHERLANDS</v>
          </cell>
          <cell r="U26" t="str">
            <v>Debt securities under the second category risk weights for MKR SA TDI specific total</v>
          </cell>
          <cell r="W26" t="str">
            <v>Accounting portfolios other than Financial assets held for trading, Trading financial assets, Financial assets designated at fair value through profit or loss, Available-for-sale financial assets, Non-trading non-derivative financial assets measured at fa</v>
          </cell>
          <cell r="AB26" t="str">
            <v>Credit risk, counterparty credit risk, dilution risk and free deliveries</v>
          </cell>
        </row>
        <row r="27">
          <cell r="D27" t="str">
            <v>CR Methods to calculate risk weights for securitisation exposures IRB</v>
          </cell>
          <cell r="I27" t="str">
            <v>Life insurance policies pledged to the lending institutions LGD adjustment effect</v>
          </cell>
          <cell r="K27" t="str">
            <v xml:space="preserve">Multilateral Development Banks </v>
          </cell>
          <cell r="P27" t="str">
            <v>NORWAY</v>
          </cell>
          <cell r="U27" t="str">
            <v>0,25%</v>
          </cell>
          <cell r="W27" t="str">
            <v>Accounting portfolios other than Financial liabilities held for trading, Trading financial liabilities, Financial liabilities designated at fair value through profit or loss, Financial liabilities measured at amortised cost, Non-trading non-derivative fin</v>
          </cell>
          <cell r="AB27" t="str">
            <v>Dilution risk</v>
          </cell>
        </row>
        <row r="28">
          <cell r="D28" t="str">
            <v>Approach for specific risk for non securitisation debt instruments</v>
          </cell>
          <cell r="I28" t="str">
            <v>Instruments issued by third party with the obligation to repurchase by request</v>
          </cell>
          <cell r="K28" t="str">
            <v>International Organisations</v>
          </cell>
          <cell r="P28" t="str">
            <v>OTHER</v>
          </cell>
          <cell r="U28">
            <v>0.01</v>
          </cell>
          <cell r="W28" t="str">
            <v>Property, plant and equipment</v>
          </cell>
          <cell r="AB28" t="str">
            <v>CVA risk</v>
          </cell>
        </row>
        <row r="29">
          <cell r="D29" t="str">
            <v>Approach for specific risk for securitisation instruments</v>
          </cell>
          <cell r="I29" t="str">
            <v>Life insurance policies pledged to the lending institutions substitution effect</v>
          </cell>
          <cell r="K29" t="str">
            <v>Institutions</v>
          </cell>
          <cell r="P29" t="str">
            <v>POLAND</v>
          </cell>
          <cell r="U29" t="str">
            <v>1,6%</v>
          </cell>
          <cell r="W29" t="str">
            <v>Trading financial assets</v>
          </cell>
          <cell r="AB29" t="str">
            <v>MKR TDI and EQU risk</v>
          </cell>
        </row>
        <row r="30">
          <cell r="D30" t="str">
            <v>Approach for specific risk for correlation trading portfolio</v>
          </cell>
          <cell r="I30" t="str">
            <v>Financial collateral comprehesive method SA</v>
          </cell>
          <cell r="K30" t="str">
            <v>Regulated financial entities not large</v>
          </cell>
          <cell r="P30" t="str">
            <v>PORTUGAL</v>
          </cell>
          <cell r="U30">
            <v>1</v>
          </cell>
          <cell r="W30" t="str">
            <v>Financial assets designated at fair value through profit or loss. Accounting mismatch, Financial liabilities designated at fair value through profit or loss. Accounting mismatch</v>
          </cell>
          <cell r="AB30" t="str">
            <v>Other risk</v>
          </cell>
        </row>
        <row r="31">
          <cell r="D31" t="str">
            <v>CR IRB - PD, LGD and M approach, dilution risk</v>
          </cell>
          <cell r="I31" t="str">
            <v>Funded credit derivatives total mitigation</v>
          </cell>
          <cell r="K31" t="str">
            <v>Financial entities</v>
          </cell>
          <cell r="P31" t="str">
            <v>ROMANIA</v>
          </cell>
          <cell r="U31">
            <v>0.12</v>
          </cell>
          <cell r="W31" t="str">
            <v>Financial assets designated at fair value through profit or loss. Evaluation on a fair value basis, Financial liabilities designated at fair value through profit or loss. Evaluation on a fair value basis</v>
          </cell>
          <cell r="AB31" t="str">
            <v>Large exposures risk</v>
          </cell>
        </row>
        <row r="32">
          <cell r="D32" t="str">
            <v>Standardised approach for foreign-exchange risk</v>
          </cell>
          <cell r="I32" t="str">
            <v>CRM techniques LGD adjustment effect</v>
          </cell>
          <cell r="K32" t="str">
            <v>Households. Retail</v>
          </cell>
          <cell r="P32" t="str">
            <v>SERBIA</v>
          </cell>
          <cell r="U32" t="str">
            <v>7 - 10%</v>
          </cell>
          <cell r="W32" t="str">
            <v>Financial assets designated at fair value through profit or loss. Hybrid contracts designated, Financial liabilities designated at fair value through profit or loss. Hybrid contracts designated</v>
          </cell>
          <cell r="AB32" t="str">
            <v>Risk of fixed overheads</v>
          </cell>
        </row>
        <row r="33">
          <cell r="D33" t="str">
            <v>MKR FX approach</v>
          </cell>
          <cell r="I33" t="str">
            <v>Unfunded credit protection - LGD adjustment effect</v>
          </cell>
          <cell r="K33" t="str">
            <v>Other than entities of the financial sector</v>
          </cell>
          <cell r="P33" t="str">
            <v>RUSSIAN FEDERATION</v>
          </cell>
          <cell r="U33" t="str">
            <v>12 - 18%</v>
          </cell>
          <cell r="W33" t="str">
            <v>Property, plant and equipment. Revaluation model</v>
          </cell>
          <cell r="AB33" t="str">
            <v>Operational risk</v>
          </cell>
        </row>
        <row r="34">
          <cell r="D34" t="str">
            <v>Standardised Approach, IRB Approach</v>
          </cell>
          <cell r="I34" t="str">
            <v>Funded credit protection - LGD adjustment effect</v>
          </cell>
          <cell r="K34" t="str">
            <v>Households</v>
          </cell>
          <cell r="P34" t="str">
            <v>SWEDEN</v>
          </cell>
          <cell r="U34" t="str">
            <v>20 - 35%</v>
          </cell>
          <cell r="W34" t="str">
            <v>Investment property. Fair value model</v>
          </cell>
          <cell r="AB34" t="str">
            <v>MKR TDI risk</v>
          </cell>
        </row>
        <row r="35">
          <cell r="D35" t="str">
            <v>CR SA</v>
          </cell>
          <cell r="I35" t="str">
            <v>Other elligible collateral under the IRB approach</v>
          </cell>
          <cell r="K35" t="str">
            <v>Counterparties other than financial corporations</v>
          </cell>
          <cell r="P35" t="str">
            <v>SLOVENIA</v>
          </cell>
          <cell r="U35" t="str">
            <v>40 - 75%</v>
          </cell>
          <cell r="W35" t="str">
            <v>Other non-trading non-derivative financial assets</v>
          </cell>
          <cell r="AB35" t="str">
            <v>MKR TDI General risk</v>
          </cell>
        </row>
        <row r="36">
          <cell r="D36" t="str">
            <v>Standardised Approaches for operational risk</v>
          </cell>
          <cell r="I36" t="str">
            <v>Financial collateral LGD adjustment effect</v>
          </cell>
          <cell r="K36" t="str">
            <v xml:space="preserve">Financial corporations. Other than credit institutions. Small and Medium Enterprises, Non-financial corporations. Small and Medium Enterprises, Households. Small and Medium Enterprises </v>
          </cell>
          <cell r="P36" t="str">
            <v>SLOVAKIA</v>
          </cell>
          <cell r="U36">
            <v>12.5</v>
          </cell>
          <cell r="W36" t="str">
            <v>Measurement for Intangible assets. Other than Goodwill. Revaluation model</v>
          </cell>
          <cell r="AB36" t="str">
            <v>MKR TDI Specific risk</v>
          </cell>
        </row>
        <row r="37">
          <cell r="D37" t="str">
            <v>Method for IRB - Equity - PD/LGD approach</v>
          </cell>
          <cell r="I37" t="str">
            <v>Real estate excluding inmovable property for which alternative treatment is used</v>
          </cell>
          <cell r="K37" t="str">
            <v>Default funds</v>
          </cell>
          <cell r="P37" t="str">
            <v>TR</v>
          </cell>
          <cell r="U37">
            <v>2</v>
          </cell>
          <cell r="W37" t="str">
            <v>Property, plant and equipment. Deemed cost, Investment property. Deemed cost</v>
          </cell>
          <cell r="AB37" t="str">
            <v>MKR not look-through CIUs risk</v>
          </cell>
        </row>
        <row r="38">
          <cell r="D38" t="str">
            <v>Method for IRB - Equity - Simple Risk Weight approach</v>
          </cell>
          <cell r="I38" t="str">
            <v>Other physical collateral eligible for CRM under IRB approach</v>
          </cell>
          <cell r="K38" t="str">
            <v>Counterparties other than central banks</v>
          </cell>
          <cell r="P38" t="str">
            <v>UKRAINE</v>
          </cell>
          <cell r="U38">
            <v>2.25</v>
          </cell>
          <cell r="W38" t="str">
            <v>Financial liabilities held for trading
Trading financial liabilities
Financial liabilities designated at fair value through profit or loss</v>
          </cell>
          <cell r="AB38" t="str">
            <v>MKR EQU risk</v>
          </cell>
        </row>
        <row r="39">
          <cell r="D39" t="str">
            <v>Method for IRB - Equity - Internal models approach</v>
          </cell>
          <cell r="I39" t="str">
            <v>Receivables eligible for CRM under IRB approach</v>
          </cell>
          <cell r="P39" t="str">
            <v>UNITED KINGDOM</v>
          </cell>
          <cell r="U39">
            <v>3</v>
          </cell>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I40" t="str">
            <v>CRM techniques double default treatment</v>
          </cell>
          <cell r="P40" t="str">
            <v>UNITED STATES</v>
          </cell>
          <cell r="U40">
            <v>3.5</v>
          </cell>
          <cell r="W40" t="str">
            <v>Trading book</v>
          </cell>
        </row>
        <row r="41">
          <cell r="D41" t="str">
            <v>CR Foundation IRB Approach</v>
          </cell>
          <cell r="I41" t="str">
            <v>Secured by commercial real state</v>
          </cell>
          <cell r="P41" t="str">
            <v>Not applicable/All geographical areas</v>
          </cell>
          <cell r="U41">
            <v>4.25</v>
          </cell>
          <cell r="W41" t="str">
            <v>Financial assets designated at fair value through profit or loss</v>
          </cell>
        </row>
        <row r="42">
          <cell r="D42" t="str">
            <v>CR IRB Approach</v>
          </cell>
          <cell r="I42" t="str">
            <v>Secured by mortgage of residential  properties</v>
          </cell>
          <cell r="P42" t="str">
            <v>Domestic</v>
          </cell>
          <cell r="U42">
            <v>0.02</v>
          </cell>
          <cell r="W42" t="str">
            <v>Banking and trading book</v>
          </cell>
        </row>
        <row r="43">
          <cell r="D43" t="str">
            <v>CR SA SEC Ratings Based Method</v>
          </cell>
          <cell r="P43" t="str">
            <v>Non-domestic</v>
          </cell>
          <cell r="U43">
            <v>5</v>
          </cell>
          <cell r="W43" t="str">
            <v>Accounting portfolios for equity instruments subject to impairment</v>
          </cell>
        </row>
        <row r="44">
          <cell r="D44" t="str">
            <v>CR SA SEC Look-Through Approach</v>
          </cell>
          <cell r="P44" t="str">
            <v>Non-Domestic. Countries other than EU</v>
          </cell>
          <cell r="U44">
            <v>6.5</v>
          </cell>
          <cell r="W44" t="str">
            <v>Accounting portfolios for debt instruments subject to impairment</v>
          </cell>
        </row>
        <row r="45">
          <cell r="D45" t="str">
            <v>CR IRB SEC Ratings Based Method</v>
          </cell>
          <cell r="P45" t="str">
            <v>Non-Domestic. EMU countries</v>
          </cell>
          <cell r="U45">
            <v>7.5</v>
          </cell>
          <cell r="W45" t="str">
            <v>Loans and receivables, Classified as held for sale</v>
          </cell>
        </row>
        <row r="46">
          <cell r="D46" t="str">
            <v>Alternative Standardised Approach</v>
          </cell>
          <cell r="P46" t="str">
            <v>Non-Domestic. EU countries other than EMU</v>
          </cell>
          <cell r="U46">
            <v>8.5</v>
          </cell>
          <cell r="W46" t="str">
            <v>Hedge accounting</v>
          </cell>
        </row>
        <row r="47">
          <cell r="D47" t="str">
            <v>MKR SA and MKR IM</v>
          </cell>
          <cell r="P47" t="str">
            <v>Countries not relevant for MKR purposes</v>
          </cell>
          <cell r="U47" t="str">
            <v>Risk weights other for CR SA</v>
          </cell>
          <cell r="W47" t="str">
            <v>Hedge accounting. Interest rate risk</v>
          </cell>
        </row>
        <row r="48">
          <cell r="D48" t="str">
            <v>Standardised approaches for market risk</v>
          </cell>
          <cell r="U48" t="str">
            <v>Risk weights other for MKR SA CTP</v>
          </cell>
          <cell r="W48" t="str">
            <v>Financial assets held for trading. Economic hedges, Financial liabilities held for trading. Economic hedges</v>
          </cell>
        </row>
        <row r="49">
          <cell r="D49" t="str">
            <v>Standardised approaches for interest rate risk</v>
          </cell>
          <cell r="U49">
            <v>1.9</v>
          </cell>
          <cell r="W49" t="str">
            <v>Hedge accounting. Fair value hedges</v>
          </cell>
        </row>
        <row r="50">
          <cell r="D50" t="str">
            <v>Total</v>
          </cell>
          <cell r="U50">
            <v>2.9</v>
          </cell>
          <cell r="W50" t="str">
            <v>Hedge accounting. Cash flow hedges</v>
          </cell>
        </row>
        <row r="51">
          <cell r="D51" t="str">
            <v>Total</v>
          </cell>
          <cell r="U51">
            <v>3.7</v>
          </cell>
          <cell r="W51" t="str">
            <v>Hedge accounting. Hedges of net investments in foreign operations</v>
          </cell>
        </row>
        <row r="52">
          <cell r="D52" t="str">
            <v>Advanced method</v>
          </cell>
          <cell r="U52" t="str">
            <v>Zone 1 risk weights for MKR SA TDI general duration-based approach</v>
          </cell>
          <cell r="W52" t="str">
            <v>Hedge accounting. Portfolio Fair value hedges of interest rate risk</v>
          </cell>
        </row>
        <row r="53">
          <cell r="D53" t="str">
            <v>Standardised Method</v>
          </cell>
          <cell r="U53" t="str">
            <v>Zone 2 risk weights for MKR SA TDI general duration-based approach</v>
          </cell>
          <cell r="W53" t="str">
            <v>Available-for-sale financial assets</v>
          </cell>
        </row>
        <row r="54">
          <cell r="D54" t="str">
            <v>CR Method for IRB - Equity</v>
          </cell>
          <cell r="U54">
            <v>0.1</v>
          </cell>
          <cell r="W54" t="str">
            <v>Hedge accounting. Portfolio Cash flow hedges of interest rate risk</v>
          </cell>
        </row>
        <row r="55">
          <cell r="D55" t="str">
            <v>Advanced Measurement Approach</v>
          </cell>
          <cell r="U55" t="str">
            <v>Zone 3 risk weights for MKR SA TDI general duration-based approach</v>
          </cell>
          <cell r="W55" t="str">
            <v>Investment property. Fair value model, Property, plan and equipment. Fair value model</v>
          </cell>
        </row>
        <row r="56">
          <cell r="D56" t="str">
            <v>Standardised Approach</v>
          </cell>
          <cell r="U56" t="str">
            <v>Reference percentages according to specific reporting obligation</v>
          </cell>
          <cell r="W56" t="str">
            <v>Financial assets held for trading, Trading financial assets</v>
          </cell>
        </row>
        <row r="57">
          <cell r="D57" t="str">
            <v>Standardised Approach - Exposures other than securitisations</v>
          </cell>
          <cell r="U57">
            <v>0.35</v>
          </cell>
          <cell r="W57" t="str">
            <v>Investment property</v>
          </cell>
        </row>
        <row r="58">
          <cell r="D58" t="str">
            <v>Standardised Approach - Securitisation exposures</v>
          </cell>
          <cell r="U58">
            <v>0.9</v>
          </cell>
          <cell r="W58" t="str">
            <v>Accounting portfolios at fair value for financial assets</v>
          </cell>
        </row>
        <row r="59">
          <cell r="D59" t="str">
            <v>IRB Approach</v>
          </cell>
          <cell r="U59">
            <v>0.7</v>
          </cell>
          <cell r="W59" t="str">
            <v>Accounting portfolios at a cost-based method for financial assets</v>
          </cell>
        </row>
        <row r="60">
          <cell r="D60" t="str">
            <v>Advanced IRB Approach - Exposures other than equities and securitisations</v>
          </cell>
          <cell r="U60">
            <v>0.75</v>
          </cell>
          <cell r="W60" t="str">
            <v>Accounting portfolios not measured at fair value through profit or loss for financial instruments</v>
          </cell>
        </row>
        <row r="61">
          <cell r="D61" t="str">
            <v>Foundation IRB Approach - Exposures other than equities and securitisations</v>
          </cell>
          <cell r="U61">
            <v>1.1499999999999999</v>
          </cell>
          <cell r="W61" t="str">
            <v>Accounting portfolios for non-trading financial instruments not included in IFRS</v>
          </cell>
        </row>
        <row r="62">
          <cell r="D62" t="str">
            <v>IRB approach - Equity</v>
          </cell>
          <cell r="U62" t="str">
            <v>&gt;0% and &lt;=20%</v>
          </cell>
          <cell r="W62" t="str">
            <v>Accounting portfolios for financial assets subject to impairment</v>
          </cell>
        </row>
        <row r="63">
          <cell r="D63" t="str">
            <v>IRB approach - Securitisation exposures</v>
          </cell>
          <cell r="U63" t="str">
            <v>&gt;20% and &lt;=50%</v>
          </cell>
          <cell r="W63" t="str">
            <v>Accounting portfolios for financial assets non-subject to impairment</v>
          </cell>
        </row>
        <row r="64">
          <cell r="D64" t="str">
            <v>Methods using external ratings</v>
          </cell>
          <cell r="U64" t="str">
            <v>Off-balance sheet items with a 100% CCF in the RSA</v>
          </cell>
          <cell r="W64" t="str">
            <v>Accounting portfolios for non-trading financial instruments</v>
          </cell>
        </row>
        <row r="65">
          <cell r="D65" t="str">
            <v>1250% for positions not subject to any method</v>
          </cell>
          <cell r="U65" t="str">
            <v>Off-balance sheet items with a 50% CCF in the RSA</v>
          </cell>
          <cell r="W65" t="str">
            <v>Non-trading non-derivative financial assets measured at fair value through profit or loss</v>
          </cell>
        </row>
        <row r="66">
          <cell r="D66" t="str">
            <v>Advanced measurement approaches</v>
          </cell>
          <cell r="U66" t="str">
            <v>RW_ &gt; 0 and ≤ 12%</v>
          </cell>
          <cell r="W66" t="str">
            <v>Accounting portfolios for trading financial instruments</v>
          </cell>
        </row>
        <row r="67">
          <cell r="D67" t="str">
            <v>Look-Through-Approach</v>
          </cell>
          <cell r="U67" t="str">
            <v>RW_&gt; 100 and ≤ 425%</v>
          </cell>
          <cell r="W67" t="str">
            <v>Non-trading non-derivative financial assets measured at fair value to equity</v>
          </cell>
        </row>
        <row r="68">
          <cell r="D68" t="str">
            <v>Internal Assessment Approach</v>
          </cell>
          <cell r="U68" t="str">
            <v>RW_&gt; 12 and ≤ 20%</v>
          </cell>
          <cell r="W68" t="str">
            <v>Investments in subsidiaries, joint ventures and associates</v>
          </cell>
        </row>
        <row r="69">
          <cell r="D69" t="str">
            <v>Original Exposure Method</v>
          </cell>
          <cell r="U69" t="str">
            <v>RW_&gt; 20 and ≤ 50%</v>
          </cell>
          <cell r="W69" t="str">
            <v>Loans and receivables</v>
          </cell>
        </row>
        <row r="70">
          <cell r="D70" t="str">
            <v>Standardised and IRB Approaches - Exposures other than securitisations and equities</v>
          </cell>
          <cell r="U70" t="str">
            <v>RW_&gt; 425 and ≤ 1250%</v>
          </cell>
          <cell r="W70" t="str">
            <v>Property, plant and equipment. Fair value model</v>
          </cell>
        </row>
        <row r="71">
          <cell r="D71" t="str">
            <v>Maturity-based approach</v>
          </cell>
          <cell r="U71" t="str">
            <v>RW_&gt; 50 and ≤ 75%</v>
          </cell>
          <cell r="W71" t="str">
            <v>Property, plant and equipment. Deemed cost</v>
          </cell>
        </row>
        <row r="72">
          <cell r="D72" t="str">
            <v>Approaches for general risk for debt instruments</v>
          </cell>
          <cell r="U72" t="str">
            <v>RW_&gt; 75 and ≤ 100%</v>
          </cell>
          <cell r="W72" t="str">
            <v>Investment property. Deemed cost</v>
          </cell>
        </row>
        <row r="73">
          <cell r="D73" t="str">
            <v>External rating not available</v>
          </cell>
          <cell r="W73" t="str">
            <v>Financial liabilities held for trading, Trading financial liabilities</v>
          </cell>
        </row>
        <row r="74">
          <cell r="D74" t="str">
            <v>Methods to calculate risk weights do not apply</v>
          </cell>
          <cell r="W74" t="str">
            <v>Financial liabilities designated at fair value through profit or loss. Hybrid contracts designated</v>
          </cell>
        </row>
        <row r="75">
          <cell r="D75" t="str">
            <v>Risk weighted exposure amounts calculated using PD, LGD and M</v>
          </cell>
          <cell r="W75" t="str">
            <v>Financial liabilities designated at fair value through profit or loss. Evaluation on a fair value basis</v>
          </cell>
        </row>
        <row r="76">
          <cell r="D76" t="str">
            <v>IRB Risk weighted exposure amounts calculated using RW</v>
          </cell>
          <cell r="W76" t="str">
            <v>Financial liabilities designated at fair value through profit or loss. Accounting mismatch</v>
          </cell>
        </row>
        <row r="77">
          <cell r="D77" t="str">
            <v>Add-on Mark-to market value</v>
          </cell>
          <cell r="W77" t="str">
            <v>Financial assets designated at fair value through profit or loss. Hybrid contracts designated</v>
          </cell>
        </row>
        <row r="78">
          <cell r="D78" t="str">
            <v>Add-on Mark-to-market method - Method 2</v>
          </cell>
          <cell r="W78" t="str">
            <v>Financial assets designated at fair value through profit or loss. Evaluation on a fair value basis</v>
          </cell>
        </row>
        <row r="79">
          <cell r="D79" t="str">
            <v>Add-on Mark-to-market method (assuming no netting or CRM)</v>
          </cell>
          <cell r="W79" t="str">
            <v>Classified as held for sale</v>
          </cell>
        </row>
        <row r="80">
          <cell r="D80" t="str">
            <v>Covered by a netting agreement</v>
          </cell>
          <cell r="W80" t="str">
            <v>Financial assets designated at fair value through profit or loss. Accounting mismatch</v>
          </cell>
        </row>
        <row r="81">
          <cell r="D81" t="str">
            <v>LR-netting-Method2</v>
          </cell>
          <cell r="W81" t="str">
            <v>Holdings</v>
          </cell>
        </row>
        <row r="82">
          <cell r="D82" t="str">
            <v>LR-netting-Method3</v>
          </cell>
          <cell r="W82" t="str">
            <v>Direct holdings</v>
          </cell>
        </row>
        <row r="83">
          <cell r="D83" t="str">
            <v>Market value</v>
          </cell>
          <cell r="W83" t="str">
            <v>Indirect holdings</v>
          </cell>
        </row>
        <row r="84">
          <cell r="D84" t="str">
            <v>Without a netting agreement</v>
          </cell>
          <cell r="W84" t="str">
            <v>Synthetic holdings</v>
          </cell>
        </row>
        <row r="85">
          <cell r="D85" t="str">
            <v>Without netting</v>
          </cell>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s>
    <sheetDataSet>
      <sheetData sheetId="0"/>
      <sheetData sheetId="1"/>
      <sheetData sheetId="2"/>
      <sheetData sheetId="3"/>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 xml:space="preserve">Time past from due second contractual payment or delivery leg (free deliveries) </v>
          </cell>
        </row>
        <row r="79">
          <cell r="B79" t="str">
            <v>Type of underlying</v>
          </cell>
        </row>
      </sheetData>
      <sheetData sheetId="5"/>
      <sheetData sheetId="6"/>
      <sheetData sheetId="7"/>
      <sheetData sheetId="8"/>
      <sheetData sheetId="9"/>
      <sheetData sheetId="10"/>
      <sheetData sheetId="11"/>
      <sheetData sheetId="12"/>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AE20" t="str">
            <v>Customer resources distributed but not managed</v>
          </cell>
        </row>
        <row r="21">
          <cell r="B21" t="str">
            <v>m_Accumulated credit risk adjustments</v>
          </cell>
          <cell r="C21" t="str">
            <v>(-) Other country specific deductions from Original and Additional Own Funds[Country especific]</v>
          </cell>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AE22" t="str">
            <v>Customer resources distributed but not managed. Collective investment</v>
          </cell>
        </row>
        <row r="23">
          <cell r="B23" t="str">
            <v>m_Accumulated write-offs</v>
          </cell>
          <cell r="C23" t="str">
            <v>(-) Others (PT)[Country especific_PT]</v>
          </cell>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AE24" t="str">
            <v>Customer resources distributed but not managed. Other than collective investments, insurance products</v>
          </cell>
        </row>
        <row r="25">
          <cell r="B25" t="str">
            <v>m_Actuarial gains and losses (flow)</v>
          </cell>
          <cell r="C25" t="str">
            <v>(-) Planned dividend and profit sharing[Country especific_FI]</v>
          </cell>
          <cell r="AE25" t="str">
            <v>Fiduciary transactions</v>
          </cell>
        </row>
        <row r="26">
          <cell r="B26" t="str">
            <v>m_Additions (flow)</v>
          </cell>
          <cell r="C26" t="str">
            <v>(-) Qualified participating interest in non financial institutions[Country especific_PT]</v>
          </cell>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AE29" t="str">
            <v>Not applicable/All activities</v>
          </cell>
        </row>
        <row r="30">
          <cell r="B30" t="str">
            <v>m_Adjustment residual amount</v>
          </cell>
          <cell r="C30" t="str">
            <v>(-) Value adjustments for risks arising from securitisation transactions not reflected in the accounting[Country especific_PT]</v>
          </cell>
          <cell r="AE30" t="str">
            <v>Payment and settlement</v>
          </cell>
        </row>
        <row r="31">
          <cell r="B31" t="str">
            <v>m_Adjustment residual amount (flow)</v>
          </cell>
          <cell r="C31" t="str">
            <v>(-)Deferred tax assets, unaudited profit carried forward, interim dividends paid and foreseeable dividend payments[Country especific_LU]</v>
          </cell>
          <cell r="AE31" t="str">
            <v>Payment services</v>
          </cell>
        </row>
        <row r="32">
          <cell r="B32" t="str">
            <v>m_Adjustment to the risk-weighted exposure amount due to maturity mismatches</v>
          </cell>
          <cell r="C32" t="str">
            <v>(-)Other PP[Country especific_SI]</v>
          </cell>
          <cell r="AE32" t="str">
            <v>Retail Banking</v>
          </cell>
        </row>
        <row r="33">
          <cell r="B33" t="str">
            <v>m_Adjustment to the risk-weighted exposure amount due to maturity mismatches (CR SEC IRB)</v>
          </cell>
          <cell r="C33" t="str">
            <v>Accounting hedges</v>
          </cell>
          <cell r="AE33" t="str">
            <v>Retail Brokerage</v>
          </cell>
        </row>
        <row r="34">
          <cell r="B34" t="str">
            <v>m_Adjustment to the risk-weighted exposure amount due to maturity mismatches (CR SEC SA)</v>
          </cell>
          <cell r="C34" t="str">
            <v>Accounting Hedges. Fair value changes of the hedged item attributable to the hedged risk</v>
          </cell>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AE35" t="str">
            <v>Securities. Issuances</v>
          </cell>
        </row>
        <row r="36">
          <cell r="B36" t="str">
            <v>m_Adjustment to weighted securitisation value used for MKR purposes</v>
          </cell>
          <cell r="C36" t="str">
            <v xml:space="preserve">Accounting Hedges. Ineffectiveness in profit or loss from cash flow hedges </v>
          </cell>
          <cell r="AE36" t="str">
            <v>Securities. Other than issuances and transfer orders</v>
          </cell>
        </row>
        <row r="37">
          <cell r="B37" t="str">
            <v>m_All changes in allowances for credit losses (flow)</v>
          </cell>
          <cell r="C37" t="str">
            <v xml:space="preserve">Accounting Hedges. Ineffectiveness in profit or loss from hedges of net investments in foreign operations </v>
          </cell>
          <cell r="AE37" t="str">
            <v>Securities. Transfer orders</v>
          </cell>
        </row>
        <row r="38">
          <cell r="B38" t="str">
            <v>m_All changes in Equity (flow)</v>
          </cell>
          <cell r="C38" t="str">
            <v>Accruals and deferred income</v>
          </cell>
          <cell r="AE38" t="str">
            <v>Servicing fees from securitization activities</v>
          </cell>
        </row>
        <row r="39">
          <cell r="B39" t="str">
            <v>m_All changes in Provisions (flow)</v>
          </cell>
          <cell r="C39" t="str">
            <v>Accumulated other comprehensive income</v>
          </cell>
          <cell r="AE39" t="str">
            <v>Structured finance</v>
          </cell>
        </row>
        <row r="40">
          <cell r="B40" t="str">
            <v>m_All price risks capital charge for CTP 12 weeks average</v>
          </cell>
          <cell r="C40" t="str">
            <v>Accumulated other comprehensive income, Fair value reserve</v>
          </cell>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 xml:space="preserve">m_All Reclassifications (flow) </v>
          </cell>
          <cell r="C44" t="str">
            <v>Accumulated other comprehensive income. Defined benefit plans</v>
          </cell>
        </row>
        <row r="45">
          <cell r="B45" t="str">
            <v>m_Alleviation of own funds requirements due to diversivication</v>
          </cell>
          <cell r="C45" t="str">
            <v xml:space="preserve">Accumulated other comprehensive income. Foreign currency translation </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 xml:space="preserve">m_Amount by which any related credit derivatives mitigate the maximum exposure to credit risk </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 xml:space="preserve">m_Amount of cumulative change in the fair value of any related credit derivatives since designated </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 xml:space="preserve">m_Amount of the change in the fair value of any related credit derivatives or similar instrument </v>
          </cell>
          <cell r="C64" t="str">
            <v>Administrative expenses. Staff. Share based payments</v>
          </cell>
        </row>
        <row r="65">
          <cell r="B65" t="str">
            <v>m_Amount qualifying as consolidated reserves in accordance with prior regulation</v>
          </cell>
          <cell r="C65" t="str">
            <v>All assets</v>
          </cell>
        </row>
        <row r="66">
          <cell r="B66" t="str">
            <v xml:space="preserve">m_Amount that exceeds the limit for grandfathering of instruments not consituting State aid </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 xml:space="preserve">Assets other than Cash on hand, Derivatives, Debt securities, Loans and advances, Equity instruments, Fair value changes of the hedged items in portfolio hedge of interest rate risk, Tangible assets, Intangible assets, Tax assets, Prepayments and accrued </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 xml:space="preserve">m_Amount used for LGD adjustment </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 xml:space="preserve">m_Base for calculating the limit for grandfathering of instruments not consituting State aid </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 xml:space="preserve">m_Carrying amount of Collateral obtained </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 xml:space="preserve">Contingent liabilities </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 xml:space="preserve">Debt securities issued. Covered bonds </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 xml:space="preserve">Defined benefit plan assets. In which the institution has an unrestricted ability to use the plan assets </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 xml:space="preserve">Deposits. Redeemable at notice </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 xml:space="preserve">Derivatives which can be subject to TDI market risk </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 xml:space="preserve">Derivatives, Short positions, Deposits,  Debt securities issued, Other financial liabilities </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 xml:space="preserve">m_Gross [before taxes] unrealised gains [accumulated] </v>
          </cell>
          <cell r="C192" t="str">
            <v>Derivatives. Credit spread options</v>
          </cell>
        </row>
        <row r="193">
          <cell r="B193" t="str">
            <v>m_Gross [before taxes] unrealised gains and losses [accumulated]</v>
          </cell>
          <cell r="C193" t="str">
            <v>Derivatives. Credit. Protection bought</v>
          </cell>
        </row>
        <row r="194">
          <cell r="B194" t="str">
            <v xml:space="preserve">m_Gross [before taxes] unrealised losses [accumulated] </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 xml:space="preserve">m_Limit for grandfathering of instruments not consituting State aid </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 xml:space="preserve">Equity instruments issued. Capital instruments other than Capital, Debt securities issued, Deposits and indirect holdings of Equity instruments issued. Capital instruments other than Capital, Debt securities issued, Deposits </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 xml:space="preserve">m_Maximum exposure to credit risk </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 xml:space="preserve">m_Net [after taxes] unrealised gains [accumulated] </v>
          </cell>
          <cell r="C225" t="str">
            <v>Equity instruments issued. Capital. Share capital repayable on demand</v>
          </cell>
        </row>
        <row r="226">
          <cell r="B226" t="str">
            <v xml:space="preserve">m_Net [after taxes] unrealised losses [accumulated] </v>
          </cell>
          <cell r="C226" t="str">
            <v>Equity instruments issued. Capital. Unpaid which has been called up</v>
          </cell>
        </row>
        <row r="227">
          <cell r="B227" t="str">
            <v xml:space="preserve">m_Net exposure after CRM substitution effects pre conversion factors </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 xml:space="preserve">Financial instruments other than derivatives which can be subject to TDI market risk </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 xml:space="preserve">Financial instruments which can be subject to TDI market risk </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 xml:space="preserve">Gains and losses other comprehensive income. Foreign currency translation </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 xml:space="preserve">Indirect holdings of Equity instruments issued. Capital instruments other than Capital, Debt securities issued, Deposits </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 xml:space="preserve">Investments in covered bonds </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 xml:space="preserve">Lending to central governmnents </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 xml:space="preserve">p_Percentage for calculating the limit for grandfathering of instruments not consituting State aid </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 xml:space="preserve">Other Commitments Received </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 xml:space="preserve">s_Scope of data (levels of consolidation code) </v>
          </cell>
          <cell r="C436" t="str">
            <v>Other operating. Generated by tangible assets. Changes in fair value</v>
          </cell>
        </row>
        <row r="437">
          <cell r="B437" t="str">
            <v>s_Solvency treatment of the securitisation</v>
          </cell>
          <cell r="C437" t="str">
            <v xml:space="preserve">Other operating. Generated by tangible assets. Other than changes in fair value  </v>
          </cell>
        </row>
        <row r="438">
          <cell r="B438" t="str">
            <v>s_Type of connection</v>
          </cell>
          <cell r="C438" t="str">
            <v xml:space="preserve">Other operating. Other than generated by tangible assets  </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 xml:space="preserve">Profit or loss before tax from discontinued operations </v>
          </cell>
        </row>
        <row r="455">
          <cell r="C455" t="str">
            <v>Profit or loss before tax from extraordinary operations</v>
          </cell>
        </row>
        <row r="456">
          <cell r="C456" t="str">
            <v>Profit or loss from continuing operations</v>
          </cell>
        </row>
        <row r="457">
          <cell r="C457" t="str">
            <v xml:space="preserve">Profit or loss from discontinued operations  </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 xml:space="preserve">Securitisation positions Off-balance sheet &amp; derivatives </v>
          </cell>
        </row>
        <row r="526">
          <cell r="C526" t="str">
            <v>Securitisation positions On-balance sheet</v>
          </cell>
        </row>
        <row r="527">
          <cell r="C527" t="str">
            <v>Securitised exposures</v>
          </cell>
        </row>
        <row r="528">
          <cell r="C528" t="str">
            <v xml:space="preserve">Securitised exposures Off-balance sheet &amp; derivatives </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 xml:space="preserve">Tax assets </v>
          </cell>
        </row>
        <row r="548">
          <cell r="C548" t="str">
            <v>Tax from continuing operations</v>
          </cell>
        </row>
        <row r="549">
          <cell r="C549" t="str">
            <v xml:space="preserve">Tax from discontinued operations </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C32" t="str">
            <v>Basel I</v>
          </cell>
        </row>
        <row r="33">
          <cell r="C33" t="str">
            <v>Basel II</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42">
          <cell r="C42">
            <v>1</v>
          </cell>
        </row>
        <row r="43">
          <cell r="C43">
            <v>2</v>
          </cell>
        </row>
      </sheetData>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F32"/>
  <sheetViews>
    <sheetView showGridLines="0" tabSelected="1" workbookViewId="0"/>
  </sheetViews>
  <sheetFormatPr defaultRowHeight="14.5" x14ac:dyDescent="0.35"/>
  <cols>
    <col min="2" max="2" width="24.7265625" customWidth="1"/>
    <col min="3" max="3" width="137.7265625" customWidth="1"/>
  </cols>
  <sheetData>
    <row r="2" spans="1:6" ht="20.5" thickBot="1" x14ac:dyDescent="0.45">
      <c r="B2" s="104" t="s">
        <v>252</v>
      </c>
      <c r="C2" s="102"/>
      <c r="D2" s="55"/>
      <c r="E2" s="103"/>
      <c r="F2" s="103"/>
    </row>
    <row r="3" spans="1:6" ht="15" customHeight="1" thickBot="1" x14ac:dyDescent="0.4">
      <c r="B3" s="135">
        <v>45747</v>
      </c>
      <c r="C3" s="135"/>
      <c r="D3" s="55"/>
      <c r="E3" s="103"/>
      <c r="F3" s="103"/>
    </row>
    <row r="4" spans="1:6" x14ac:dyDescent="0.35">
      <c r="B4" s="117" t="s">
        <v>243</v>
      </c>
      <c r="C4" s="112"/>
      <c r="D4" s="110"/>
      <c r="E4" s="110"/>
      <c r="F4" s="110"/>
    </row>
    <row r="5" spans="1:6" x14ac:dyDescent="0.35">
      <c r="B5" s="109" t="s">
        <v>241</v>
      </c>
      <c r="C5" s="109" t="s">
        <v>244</v>
      </c>
      <c r="D5" s="105"/>
      <c r="E5" s="106"/>
      <c r="F5" s="106"/>
    </row>
    <row r="6" spans="1:6" x14ac:dyDescent="0.35">
      <c r="B6" s="109" t="s">
        <v>240</v>
      </c>
      <c r="C6" s="109" t="s">
        <v>245</v>
      </c>
      <c r="D6" s="105"/>
      <c r="E6" s="105"/>
      <c r="F6" s="105"/>
    </row>
    <row r="7" spans="1:6" x14ac:dyDescent="0.35">
      <c r="B7" s="109"/>
      <c r="C7" s="29"/>
      <c r="D7" s="107"/>
      <c r="E7" s="108"/>
      <c r="F7" s="108"/>
    </row>
    <row r="8" spans="1:6" x14ac:dyDescent="0.35">
      <c r="B8" s="18" t="s">
        <v>201</v>
      </c>
      <c r="C8" s="18"/>
      <c r="D8" s="111"/>
      <c r="E8" s="111"/>
      <c r="F8" s="111"/>
    </row>
    <row r="9" spans="1:6" x14ac:dyDescent="0.35">
      <c r="A9" s="98"/>
      <c r="B9" s="109" t="s">
        <v>239</v>
      </c>
      <c r="C9" s="109" t="s">
        <v>246</v>
      </c>
      <c r="D9" s="107"/>
      <c r="E9" s="107"/>
      <c r="F9" s="107"/>
    </row>
    <row r="10" spans="1:6" x14ac:dyDescent="0.35">
      <c r="B10" s="109"/>
      <c r="C10" s="109"/>
      <c r="D10" s="107"/>
      <c r="E10" s="107"/>
      <c r="F10" s="107"/>
    </row>
    <row r="11" spans="1:6" x14ac:dyDescent="0.35">
      <c r="B11" s="15" t="s">
        <v>247</v>
      </c>
      <c r="C11" s="15"/>
      <c r="D11" s="105"/>
      <c r="E11" s="105"/>
      <c r="F11" s="105"/>
    </row>
    <row r="12" spans="1:6" x14ac:dyDescent="0.35">
      <c r="A12" s="98"/>
      <c r="B12" s="109" t="s">
        <v>242</v>
      </c>
      <c r="C12" s="109" t="s">
        <v>248</v>
      </c>
      <c r="D12" s="107"/>
      <c r="E12" s="107"/>
      <c r="F12" s="107"/>
    </row>
    <row r="31" spans="2:3" x14ac:dyDescent="0.35">
      <c r="B31" s="108"/>
      <c r="C31" s="107"/>
    </row>
    <row r="32" spans="2:3" x14ac:dyDescent="0.35">
      <c r="B32" s="25"/>
      <c r="C32" s="25"/>
    </row>
  </sheetData>
  <mergeCells count="1">
    <mergeCell ref="B3:C3"/>
  </mergeCells>
  <hyperlinks>
    <hyperlink ref="C9" location="'CC1'!A1" display="A szabályozói szavatolótőke összetétele" xr:uid="{00000000-0004-0000-0000-000007000000}"/>
    <hyperlink ref="B5" location="'KM1'!A1" display="KM1" xr:uid="{00000000-0004-0000-0000-000009000000}"/>
    <hyperlink ref="B6" location="'OV1'!A1" display="OV1" xr:uid="{00000000-0004-0000-0000-00000A000000}"/>
    <hyperlink ref="C5" location="'KM1'!A1" display="Composition of regulatory own funds" xr:uid="{00000000-0004-0000-0000-00000B000000}"/>
    <hyperlink ref="C6" location="'OV1'!A1" display="A teljes kockázati kitettségértékek áttekintése" xr:uid="{00000000-0004-0000-0000-00000C000000}"/>
    <hyperlink ref="B9" location="'PV1'!A1" display="PV1" xr:uid="{00000000-0004-0000-0000-000010000000}"/>
    <hyperlink ref="B9" location="'CC1'!A1" display="CC1" xr:uid="{00000000-0004-0000-0000-000011000000}"/>
    <hyperlink ref="B12" location="'PV1'!A1" display="PV1" xr:uid="{00000000-0004-0000-0000-000021000000}"/>
    <hyperlink ref="C12" location="CCyB2!A1" display="Az intézményspecifikus anticiklikus tőkepuffer nagysága" xr:uid="{00000000-0004-0000-0000-000022000000}"/>
    <hyperlink ref="B12" location="'LIQ1'!A1" display="LIQ1" xr:uid="{00000000-0004-0000-0000-000023000000}"/>
    <hyperlink ref="C12" location="'LIQ1'!A1" display="A likviditásfedezeti rátára vonatkozó mennyiségi információk" xr:uid="{00000000-0004-0000-0000-000025000000}"/>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sheetPr>
  <dimension ref="B1:J54"/>
  <sheetViews>
    <sheetView showGridLines="0" workbookViewId="0"/>
  </sheetViews>
  <sheetFormatPr defaultRowHeight="14.5" x14ac:dyDescent="0.35"/>
  <cols>
    <col min="1" max="1" width="4.453125" customWidth="1"/>
    <col min="2" max="2" width="5.1796875" customWidth="1"/>
    <col min="3" max="3" width="60.7265625" customWidth="1"/>
  </cols>
  <sheetData>
    <row r="1" spans="2:9" ht="12.75" customHeight="1" x14ac:dyDescent="0.35"/>
    <row r="2" spans="2:9" x14ac:dyDescent="0.35">
      <c r="B2" s="97" t="s">
        <v>0</v>
      </c>
      <c r="C2" s="59"/>
      <c r="D2" s="59"/>
      <c r="E2" s="59"/>
      <c r="F2" s="59"/>
      <c r="G2" s="59"/>
      <c r="H2" s="59"/>
    </row>
    <row r="3" spans="2:9" x14ac:dyDescent="0.35">
      <c r="B3" s="1"/>
      <c r="C3" s="1"/>
      <c r="D3" s="1"/>
      <c r="E3" s="1"/>
      <c r="F3" s="1"/>
      <c r="G3" s="1"/>
      <c r="H3" s="1"/>
    </row>
    <row r="4" spans="2:9" ht="15.5" x14ac:dyDescent="0.35">
      <c r="B4" s="17" t="s">
        <v>1</v>
      </c>
      <c r="C4" s="2"/>
      <c r="D4" s="2"/>
      <c r="E4" s="2"/>
      <c r="F4" s="2"/>
      <c r="G4" s="2"/>
      <c r="H4" s="2"/>
    </row>
    <row r="5" spans="2:9" ht="2.15" customHeight="1" x14ac:dyDescent="0.35">
      <c r="C5" s="1"/>
      <c r="D5" s="1"/>
      <c r="E5" s="1"/>
      <c r="F5" s="1"/>
      <c r="G5" s="1"/>
      <c r="H5" s="1"/>
      <c r="I5" s="1"/>
    </row>
    <row r="6" spans="2:9" ht="2.15" customHeight="1" x14ac:dyDescent="0.35">
      <c r="C6" s="138"/>
      <c r="D6" s="138"/>
      <c r="E6" s="138"/>
      <c r="F6" s="138"/>
      <c r="G6" s="138"/>
      <c r="H6" s="138"/>
      <c r="I6" s="1"/>
    </row>
    <row r="7" spans="2:9" ht="2.15" customHeight="1" x14ac:dyDescent="0.35">
      <c r="C7" s="3"/>
      <c r="D7" s="3"/>
      <c r="E7" s="4"/>
      <c r="F7" s="5"/>
      <c r="G7" s="6"/>
      <c r="H7" s="6"/>
      <c r="I7" s="6"/>
    </row>
    <row r="8" spans="2:9" ht="15" thickBot="1" x14ac:dyDescent="0.4"/>
    <row r="9" spans="2:9" ht="15" thickBot="1" x14ac:dyDescent="0.4">
      <c r="B9" s="60"/>
      <c r="C9" s="64" t="s">
        <v>2</v>
      </c>
      <c r="D9" s="68">
        <f>+Tartalom!B3</f>
        <v>45747</v>
      </c>
      <c r="E9" s="68">
        <f>+EOMONTH(D9,-3)</f>
        <v>45657</v>
      </c>
      <c r="F9" s="68">
        <f>+EOMONTH(E9,-3)</f>
        <v>45565</v>
      </c>
      <c r="G9" s="68">
        <f>+EOMONTH(F9,-3)</f>
        <v>45473</v>
      </c>
      <c r="H9" s="68">
        <f>+EOMONTH(G9,-3)</f>
        <v>45382</v>
      </c>
    </row>
    <row r="10" spans="2:9" x14ac:dyDescent="0.35">
      <c r="B10" s="139" t="s">
        <v>204</v>
      </c>
      <c r="C10" s="139"/>
      <c r="D10" s="139"/>
      <c r="E10" s="139"/>
      <c r="F10" s="139"/>
      <c r="G10" s="139"/>
      <c r="H10" s="139"/>
    </row>
    <row r="11" spans="2:9" x14ac:dyDescent="0.35">
      <c r="B11" s="62">
        <v>1</v>
      </c>
      <c r="C11" s="13" t="s">
        <v>61</v>
      </c>
      <c r="D11" s="9">
        <v>4858505.6954352455</v>
      </c>
      <c r="E11" s="8">
        <v>4842978.190258001</v>
      </c>
      <c r="F11" s="8">
        <v>4638670.9786385028</v>
      </c>
      <c r="G11" s="9">
        <v>4394792.8531727614</v>
      </c>
      <c r="H11" s="8">
        <v>4153004.0943096508</v>
      </c>
    </row>
    <row r="12" spans="2:9" x14ac:dyDescent="0.35">
      <c r="B12" s="62">
        <v>2</v>
      </c>
      <c r="C12" s="12" t="s">
        <v>205</v>
      </c>
      <c r="D12" s="9">
        <v>4858505.6954352455</v>
      </c>
      <c r="E12" s="9">
        <v>4842978.190258001</v>
      </c>
      <c r="F12" s="9">
        <v>4638670.9786385028</v>
      </c>
      <c r="G12" s="9">
        <v>4394792.8531727614</v>
      </c>
      <c r="H12" s="9">
        <v>4153004.0943096508</v>
      </c>
    </row>
    <row r="13" spans="2:9" x14ac:dyDescent="0.35">
      <c r="B13" s="62">
        <v>3</v>
      </c>
      <c r="C13" s="13" t="s">
        <v>100</v>
      </c>
      <c r="D13" s="9">
        <v>5391306.3141233493</v>
      </c>
      <c r="E13" s="8">
        <v>5200374.9737237114</v>
      </c>
      <c r="F13" s="8">
        <v>4972159.9880609671</v>
      </c>
      <c r="G13" s="8">
        <v>4749799.9182041166</v>
      </c>
      <c r="H13" s="8">
        <v>4712965.6912272871</v>
      </c>
    </row>
    <row r="14" spans="2:9" x14ac:dyDescent="0.35">
      <c r="B14" s="137" t="s">
        <v>119</v>
      </c>
      <c r="C14" s="137"/>
      <c r="D14" s="137"/>
      <c r="E14" s="137"/>
      <c r="F14" s="137"/>
      <c r="G14" s="137"/>
      <c r="H14" s="137"/>
    </row>
    <row r="15" spans="2:9" x14ac:dyDescent="0.35">
      <c r="B15" s="62">
        <v>4</v>
      </c>
      <c r="C15" s="13" t="s">
        <v>97</v>
      </c>
      <c r="D15" s="8">
        <v>27007260.407453164</v>
      </c>
      <c r="E15" s="8">
        <v>25576775.874098498</v>
      </c>
      <c r="F15" s="8">
        <v>24286194.446761999</v>
      </c>
      <c r="G15" s="8">
        <v>25320921.754699875</v>
      </c>
      <c r="H15" s="8">
        <v>24827852.427909322</v>
      </c>
    </row>
    <row r="16" spans="2:9" x14ac:dyDescent="0.35">
      <c r="B16" s="137" t="s">
        <v>206</v>
      </c>
      <c r="C16" s="137"/>
      <c r="D16" s="137"/>
      <c r="E16" s="137"/>
      <c r="F16" s="137"/>
      <c r="G16" s="137"/>
      <c r="H16" s="137"/>
    </row>
    <row r="17" spans="2:8" x14ac:dyDescent="0.35">
      <c r="B17" s="62">
        <v>5</v>
      </c>
      <c r="C17" s="13" t="s">
        <v>207</v>
      </c>
      <c r="D17" s="121">
        <v>0.17989628056070614</v>
      </c>
      <c r="E17" s="10">
        <v>0.18935061299741326</v>
      </c>
      <c r="F17" s="10">
        <v>0.19100032278861054</v>
      </c>
      <c r="G17" s="10">
        <v>0.17356369944775149</v>
      </c>
      <c r="H17" s="10">
        <v>0.16727198239833274</v>
      </c>
    </row>
    <row r="18" spans="2:8" x14ac:dyDescent="0.35">
      <c r="B18" s="62">
        <v>6</v>
      </c>
      <c r="C18" s="12" t="s">
        <v>208</v>
      </c>
      <c r="D18" s="11">
        <v>0.17989628056070614</v>
      </c>
      <c r="E18" s="11">
        <v>0.18935061299741326</v>
      </c>
      <c r="F18" s="11">
        <v>0.19100032278861054</v>
      </c>
      <c r="G18" s="11">
        <v>0.17356369944775149</v>
      </c>
      <c r="H18" s="11">
        <v>0.16727198239833274</v>
      </c>
    </row>
    <row r="19" spans="2:8" x14ac:dyDescent="0.35">
      <c r="B19" s="62">
        <v>7</v>
      </c>
      <c r="C19" s="13" t="s">
        <v>209</v>
      </c>
      <c r="D19" s="121">
        <v>0.19962433185690751</v>
      </c>
      <c r="E19" s="10">
        <v>0.20332410149436039</v>
      </c>
      <c r="F19" s="10">
        <v>0.20473195168392835</v>
      </c>
      <c r="G19" s="10">
        <v>0.18758400520401652</v>
      </c>
      <c r="H19" s="10">
        <v>0.18982574932374655</v>
      </c>
    </row>
    <row r="20" spans="2:8" ht="23.25" customHeight="1" x14ac:dyDescent="0.35">
      <c r="B20" s="136" t="s">
        <v>210</v>
      </c>
      <c r="C20" s="136"/>
      <c r="D20" s="136"/>
      <c r="E20" s="136"/>
      <c r="F20" s="136"/>
      <c r="G20" s="136"/>
      <c r="H20" s="136"/>
    </row>
    <row r="21" spans="2:8" ht="21.5" x14ac:dyDescent="0.35">
      <c r="B21" s="58" t="s">
        <v>171</v>
      </c>
      <c r="C21" s="96" t="s">
        <v>211</v>
      </c>
      <c r="D21" s="10">
        <f>8%*122.36%-8%</f>
        <v>1.7888000000000001E-2</v>
      </c>
      <c r="E21" s="10">
        <v>1.6E-2</v>
      </c>
      <c r="F21" s="10">
        <v>1.6E-2</v>
      </c>
      <c r="G21" s="10">
        <v>1.6E-2</v>
      </c>
      <c r="H21" s="10">
        <v>1.6E-2</v>
      </c>
    </row>
    <row r="22" spans="2:8" x14ac:dyDescent="0.35">
      <c r="B22" s="62" t="s">
        <v>172</v>
      </c>
      <c r="C22" s="99" t="s">
        <v>212</v>
      </c>
      <c r="D22" s="10">
        <f>4.5%*122.36%-4.5%</f>
        <v>1.0062000000000001E-2</v>
      </c>
      <c r="E22" s="11">
        <v>9.0000000000000011E-3</v>
      </c>
      <c r="F22" s="11">
        <v>9.0000000000000011E-3</v>
      </c>
      <c r="G22" s="11">
        <v>9.0000000000000011E-3</v>
      </c>
      <c r="H22" s="11">
        <v>9.0000000000000011E-3</v>
      </c>
    </row>
    <row r="23" spans="2:8" x14ac:dyDescent="0.35">
      <c r="B23" s="62" t="s">
        <v>173</v>
      </c>
      <c r="C23" s="100" t="s">
        <v>213</v>
      </c>
      <c r="D23" s="10">
        <f>6%*122.36%-6%</f>
        <v>1.3415999999999997E-2</v>
      </c>
      <c r="E23" s="10">
        <v>1.1999999999999997E-2</v>
      </c>
      <c r="F23" s="10">
        <v>1.1999999999999997E-2</v>
      </c>
      <c r="G23" s="10">
        <v>1.1999999999999997E-2</v>
      </c>
      <c r="H23" s="10">
        <v>1.1999999999999997E-2</v>
      </c>
    </row>
    <row r="24" spans="2:8" x14ac:dyDescent="0.35">
      <c r="B24" s="62" t="s">
        <v>174</v>
      </c>
      <c r="C24" s="12" t="s">
        <v>214</v>
      </c>
      <c r="D24" s="11">
        <f>8%*122.36%</f>
        <v>9.7888000000000003E-2</v>
      </c>
      <c r="E24" s="11">
        <v>9.6000000000000002E-2</v>
      </c>
      <c r="F24" s="11">
        <v>9.6000000000000002E-2</v>
      </c>
      <c r="G24" s="11">
        <v>9.6000000000000002E-2</v>
      </c>
      <c r="H24" s="11">
        <v>9.6000000000000002E-2</v>
      </c>
    </row>
    <row r="25" spans="2:8" ht="15" customHeight="1" x14ac:dyDescent="0.35">
      <c r="B25" s="136" t="s">
        <v>215</v>
      </c>
      <c r="C25" s="136"/>
      <c r="D25" s="136"/>
      <c r="E25" s="136"/>
      <c r="F25" s="136"/>
      <c r="G25" s="136"/>
      <c r="H25" s="136"/>
    </row>
    <row r="26" spans="2:8" x14ac:dyDescent="0.35">
      <c r="B26" s="62">
        <v>8</v>
      </c>
      <c r="C26" s="12" t="s">
        <v>216</v>
      </c>
      <c r="D26" s="121">
        <v>2.5000000000000001E-2</v>
      </c>
      <c r="E26" s="11">
        <v>2.5000000000000001E-2</v>
      </c>
      <c r="F26" s="11">
        <v>2.5000000000000001E-2</v>
      </c>
      <c r="G26" s="11">
        <v>2.5000000000000001E-2</v>
      </c>
      <c r="H26" s="11">
        <v>2.5000000000000001E-2</v>
      </c>
    </row>
    <row r="27" spans="2:8" ht="21.5" x14ac:dyDescent="0.35">
      <c r="B27" s="58" t="s">
        <v>175</v>
      </c>
      <c r="C27" s="96" t="s">
        <v>217</v>
      </c>
      <c r="D27" s="14">
        <v>0</v>
      </c>
      <c r="E27" s="14">
        <v>0</v>
      </c>
      <c r="F27" s="14">
        <v>0</v>
      </c>
      <c r="G27" s="14">
        <v>0</v>
      </c>
      <c r="H27" s="14">
        <v>0</v>
      </c>
    </row>
    <row r="28" spans="2:8" x14ac:dyDescent="0.35">
      <c r="B28" s="62">
        <v>9</v>
      </c>
      <c r="C28" s="12" t="s">
        <v>218</v>
      </c>
      <c r="D28" s="11">
        <v>8.1960000000000002E-3</v>
      </c>
      <c r="E28" s="11">
        <v>7.4999999999999997E-3</v>
      </c>
      <c r="F28" s="11">
        <v>6.1999999999999998E-3</v>
      </c>
      <c r="G28" s="11">
        <v>5.7999999999999996E-3</v>
      </c>
      <c r="H28" s="11">
        <v>5.1999999999999998E-3</v>
      </c>
    </row>
    <row r="29" spans="2:8" x14ac:dyDescent="0.35">
      <c r="B29" s="58" t="s">
        <v>176</v>
      </c>
      <c r="C29" s="13" t="s">
        <v>219</v>
      </c>
      <c r="D29" s="10">
        <v>0</v>
      </c>
      <c r="E29" s="10">
        <v>0</v>
      </c>
      <c r="F29" s="10">
        <v>0</v>
      </c>
      <c r="G29" s="10">
        <v>0</v>
      </c>
      <c r="H29" s="10">
        <v>0</v>
      </c>
    </row>
    <row r="30" spans="2:8" x14ac:dyDescent="0.35">
      <c r="B30" s="62">
        <v>10</v>
      </c>
      <c r="C30" s="12" t="s">
        <v>220</v>
      </c>
      <c r="D30" s="121">
        <v>0</v>
      </c>
      <c r="E30" s="11">
        <v>0</v>
      </c>
      <c r="F30" s="11">
        <v>0</v>
      </c>
      <c r="G30" s="11">
        <v>0</v>
      </c>
      <c r="H30" s="11">
        <v>0</v>
      </c>
    </row>
    <row r="31" spans="2:8" x14ac:dyDescent="0.35">
      <c r="B31" s="62" t="s">
        <v>177</v>
      </c>
      <c r="C31" s="13" t="s">
        <v>221</v>
      </c>
      <c r="D31" s="10">
        <v>0.02</v>
      </c>
      <c r="E31" s="10">
        <v>0.02</v>
      </c>
      <c r="F31" s="10">
        <v>0.02</v>
      </c>
      <c r="G31" s="10">
        <v>0.02</v>
      </c>
      <c r="H31" s="10">
        <v>0.02</v>
      </c>
    </row>
    <row r="32" spans="2:8" x14ac:dyDescent="0.35">
      <c r="B32" s="62">
        <v>11</v>
      </c>
      <c r="C32" s="12" t="s">
        <v>222</v>
      </c>
      <c r="D32" s="121">
        <f>SUM(D26:D31)</f>
        <v>5.3196000000000007E-2</v>
      </c>
      <c r="E32" s="11">
        <v>5.2500000000000005E-2</v>
      </c>
      <c r="F32" s="11">
        <v>5.1200000000000002E-2</v>
      </c>
      <c r="G32" s="11">
        <v>5.0799999999999998E-2</v>
      </c>
      <c r="H32" s="11">
        <v>5.0200000000000002E-2</v>
      </c>
    </row>
    <row r="33" spans="2:10" x14ac:dyDescent="0.35">
      <c r="B33" s="62" t="s">
        <v>178</v>
      </c>
      <c r="C33" s="13" t="s">
        <v>223</v>
      </c>
      <c r="D33" s="121">
        <f>8%*122.36%+D32</f>
        <v>0.151084</v>
      </c>
      <c r="E33" s="14">
        <v>0.14850000000000002</v>
      </c>
      <c r="F33" s="14">
        <v>0.1472</v>
      </c>
      <c r="G33" s="14">
        <v>0.14680000000000001</v>
      </c>
      <c r="H33" s="14">
        <v>0.1462</v>
      </c>
    </row>
    <row r="34" spans="2:10" x14ac:dyDescent="0.35">
      <c r="B34" s="62">
        <v>12</v>
      </c>
      <c r="C34" s="12" t="s">
        <v>224</v>
      </c>
      <c r="D34" s="121">
        <f>4.5%*122.36%+D32</f>
        <v>0.10825800000000001</v>
      </c>
      <c r="E34" s="11">
        <v>0.10650000000000001</v>
      </c>
      <c r="F34" s="11">
        <v>0.1052</v>
      </c>
      <c r="G34" s="11">
        <v>0.1048</v>
      </c>
      <c r="H34" s="11">
        <v>0.1042</v>
      </c>
      <c r="I34" s="118"/>
      <c r="J34" s="118"/>
    </row>
    <row r="35" spans="2:10" x14ac:dyDescent="0.35">
      <c r="B35" s="136" t="s">
        <v>123</v>
      </c>
      <c r="C35" s="136"/>
      <c r="D35" s="136"/>
      <c r="E35" s="136"/>
      <c r="F35" s="136"/>
      <c r="G35" s="136"/>
      <c r="H35" s="136"/>
      <c r="J35" s="118"/>
    </row>
    <row r="36" spans="2:10" x14ac:dyDescent="0.35">
      <c r="B36" s="62">
        <v>13</v>
      </c>
      <c r="C36" s="12" t="s">
        <v>120</v>
      </c>
      <c r="D36" s="9">
        <v>47192471.4620625</v>
      </c>
      <c r="E36" s="9">
        <v>46391643.245822899</v>
      </c>
      <c r="F36" s="9">
        <v>44064648.831266999</v>
      </c>
      <c r="G36" s="9">
        <v>46058621.062419884</v>
      </c>
      <c r="H36" s="9">
        <v>44773416.316258997</v>
      </c>
    </row>
    <row r="37" spans="2:10" x14ac:dyDescent="0.35">
      <c r="B37" s="62">
        <v>14</v>
      </c>
      <c r="C37" s="13" t="s">
        <v>124</v>
      </c>
      <c r="D37" s="10">
        <f>D11/D36</f>
        <v>0.10295086366351769</v>
      </c>
      <c r="E37" s="10">
        <v>0.10440000000000001</v>
      </c>
      <c r="F37" s="10">
        <v>0.10526966858175739</v>
      </c>
      <c r="G37" s="10">
        <v>9.5399999999999999E-2</v>
      </c>
      <c r="H37" s="10">
        <v>9.2756024356E-2</v>
      </c>
    </row>
    <row r="38" spans="2:10" ht="15" customHeight="1" x14ac:dyDescent="0.35">
      <c r="B38" s="136" t="s">
        <v>225</v>
      </c>
      <c r="C38" s="136"/>
      <c r="D38" s="136"/>
      <c r="E38" s="136"/>
      <c r="F38" s="136"/>
      <c r="G38" s="136"/>
      <c r="H38" s="136"/>
    </row>
    <row r="39" spans="2:10" ht="21.5" x14ac:dyDescent="0.35">
      <c r="B39" s="58" t="s">
        <v>179</v>
      </c>
      <c r="C39" s="96" t="s">
        <v>226</v>
      </c>
      <c r="D39" s="10">
        <v>0</v>
      </c>
      <c r="E39" s="10">
        <v>0</v>
      </c>
      <c r="F39" s="10">
        <v>0</v>
      </c>
      <c r="G39" s="10">
        <v>0</v>
      </c>
      <c r="H39" s="10">
        <v>0</v>
      </c>
    </row>
    <row r="40" spans="2:10" x14ac:dyDescent="0.35">
      <c r="B40" s="62" t="s">
        <v>180</v>
      </c>
      <c r="C40" s="99" t="s">
        <v>227</v>
      </c>
      <c r="D40" s="121">
        <v>0</v>
      </c>
      <c r="E40" s="11">
        <v>0</v>
      </c>
      <c r="F40" s="11">
        <v>0</v>
      </c>
      <c r="G40" s="11">
        <v>0</v>
      </c>
      <c r="H40" s="11">
        <v>0</v>
      </c>
    </row>
    <row r="41" spans="2:10" x14ac:dyDescent="0.35">
      <c r="B41" s="62" t="s">
        <v>181</v>
      </c>
      <c r="C41" s="13" t="s">
        <v>228</v>
      </c>
      <c r="D41" s="10">
        <v>0.03</v>
      </c>
      <c r="E41" s="10">
        <v>0.03</v>
      </c>
      <c r="F41" s="10">
        <v>0.03</v>
      </c>
      <c r="G41" s="10">
        <v>0.03</v>
      </c>
      <c r="H41" s="10">
        <v>0.03</v>
      </c>
    </row>
    <row r="42" spans="2:10" ht="15" customHeight="1" x14ac:dyDescent="0.35">
      <c r="B42" s="136" t="s">
        <v>229</v>
      </c>
      <c r="C42" s="136"/>
      <c r="D42" s="136"/>
      <c r="E42" s="136"/>
      <c r="F42" s="136"/>
      <c r="G42" s="136"/>
      <c r="H42" s="136"/>
    </row>
    <row r="43" spans="2:10" x14ac:dyDescent="0.35">
      <c r="B43" s="62" t="s">
        <v>182</v>
      </c>
      <c r="C43" s="13" t="s">
        <v>230</v>
      </c>
      <c r="D43" s="121">
        <v>0</v>
      </c>
      <c r="E43" s="11">
        <v>0</v>
      </c>
      <c r="F43" s="11">
        <v>0</v>
      </c>
      <c r="G43" s="11">
        <v>0</v>
      </c>
      <c r="H43" s="11">
        <v>0</v>
      </c>
    </row>
    <row r="44" spans="2:10" x14ac:dyDescent="0.35">
      <c r="B44" s="62" t="s">
        <v>183</v>
      </c>
      <c r="C44" s="12" t="s">
        <v>125</v>
      </c>
      <c r="D44" s="10">
        <v>0.03</v>
      </c>
      <c r="E44" s="10">
        <v>0.03</v>
      </c>
      <c r="F44" s="10">
        <v>0.03</v>
      </c>
      <c r="G44" s="10">
        <v>0.03</v>
      </c>
      <c r="H44" s="10">
        <v>0.03</v>
      </c>
    </row>
    <row r="45" spans="2:10" x14ac:dyDescent="0.35">
      <c r="B45" s="15" t="s">
        <v>231</v>
      </c>
      <c r="C45" s="15"/>
      <c r="D45" s="16"/>
      <c r="E45" s="16"/>
      <c r="F45" s="16"/>
      <c r="G45" s="16"/>
      <c r="H45" s="16"/>
    </row>
    <row r="46" spans="2:10" x14ac:dyDescent="0.35">
      <c r="B46" s="62">
        <v>15</v>
      </c>
      <c r="C46" s="12" t="s">
        <v>232</v>
      </c>
      <c r="D46" s="120">
        <v>12595327.103999099</v>
      </c>
      <c r="E46" s="120">
        <v>12296693.925554</v>
      </c>
      <c r="F46" s="120">
        <v>12176867.472945599</v>
      </c>
      <c r="G46" s="120">
        <v>11907255.917782599</v>
      </c>
      <c r="H46" s="120">
        <v>11769431.629153099</v>
      </c>
    </row>
    <row r="47" spans="2:10" x14ac:dyDescent="0.35">
      <c r="B47" s="62" t="s">
        <v>184</v>
      </c>
      <c r="C47" s="13" t="s">
        <v>233</v>
      </c>
      <c r="D47" s="119">
        <v>7359239.3114701211</v>
      </c>
      <c r="E47" s="119">
        <v>6618330.8620732846</v>
      </c>
      <c r="F47" s="119">
        <v>7030203.7123023719</v>
      </c>
      <c r="G47" s="119">
        <v>7357258.9825106496</v>
      </c>
      <c r="H47" s="119">
        <v>6883588.814469005</v>
      </c>
    </row>
    <row r="48" spans="2:10" x14ac:dyDescent="0.35">
      <c r="B48" s="62" t="s">
        <v>185</v>
      </c>
      <c r="C48" s="12" t="s">
        <v>234</v>
      </c>
      <c r="D48" s="120">
        <v>2068438.1906253602</v>
      </c>
      <c r="E48" s="120">
        <v>1987679.4234475072</v>
      </c>
      <c r="F48" s="120">
        <v>1759758.7442007484</v>
      </c>
      <c r="G48" s="120">
        <v>1955294.9469744789</v>
      </c>
      <c r="H48" s="120">
        <v>2047184.0969778209</v>
      </c>
    </row>
    <row r="49" spans="2:8" x14ac:dyDescent="0.35">
      <c r="B49" s="62">
        <v>16</v>
      </c>
      <c r="C49" s="13" t="s">
        <v>235</v>
      </c>
      <c r="D49" s="119">
        <v>5290801.12084476</v>
      </c>
      <c r="E49" s="119">
        <v>4630651.4386257799</v>
      </c>
      <c r="F49" s="119">
        <v>5270444.9681016197</v>
      </c>
      <c r="G49" s="119">
        <v>5401964.0355361719</v>
      </c>
      <c r="H49" s="119">
        <v>4836404.7174911825</v>
      </c>
    </row>
    <row r="50" spans="2:8" x14ac:dyDescent="0.35">
      <c r="B50" s="62">
        <v>17</v>
      </c>
      <c r="C50" s="12" t="s">
        <v>236</v>
      </c>
      <c r="D50" s="121">
        <v>2.3806090000000002</v>
      </c>
      <c r="E50" s="121">
        <v>2.6555</v>
      </c>
      <c r="F50" s="121">
        <v>2.310406</v>
      </c>
      <c r="G50" s="121">
        <v>2.2042456853566952</v>
      </c>
      <c r="H50" s="121">
        <v>2.4335079999999998</v>
      </c>
    </row>
    <row r="51" spans="2:8" x14ac:dyDescent="0.35">
      <c r="B51" s="137" t="s">
        <v>237</v>
      </c>
      <c r="C51" s="137"/>
      <c r="D51" s="137"/>
      <c r="E51" s="137"/>
      <c r="F51" s="137"/>
      <c r="G51" s="137"/>
      <c r="H51" s="137"/>
    </row>
    <row r="52" spans="2:8" x14ac:dyDescent="0.35">
      <c r="B52" s="62">
        <v>18</v>
      </c>
      <c r="C52" s="12" t="s">
        <v>238</v>
      </c>
      <c r="D52" s="123">
        <v>34544896.78066013</v>
      </c>
      <c r="E52" s="123">
        <v>34323768.369306087</v>
      </c>
      <c r="F52" s="123">
        <v>31409807.480128568</v>
      </c>
      <c r="G52" s="123">
        <v>32154948.371015508</v>
      </c>
      <c r="H52" s="9"/>
    </row>
    <row r="53" spans="2:8" x14ac:dyDescent="0.35">
      <c r="B53" s="62">
        <v>19</v>
      </c>
      <c r="C53" s="13" t="s">
        <v>202</v>
      </c>
      <c r="D53" s="122">
        <v>22883589.537557054</v>
      </c>
      <c r="E53" s="122">
        <v>21728683.392220546</v>
      </c>
      <c r="F53" s="122">
        <v>20454355.610445309</v>
      </c>
      <c r="G53" s="122">
        <v>21050147.383649442</v>
      </c>
      <c r="H53" s="8"/>
    </row>
    <row r="54" spans="2:8" ht="15" thickBot="1" x14ac:dyDescent="0.4">
      <c r="B54" s="63">
        <v>20</v>
      </c>
      <c r="C54" s="101" t="s">
        <v>203</v>
      </c>
      <c r="D54" s="124">
        <v>1.5095925717407348</v>
      </c>
      <c r="E54" s="124">
        <v>1.5796524690306326</v>
      </c>
      <c r="F54" s="124">
        <v>1.5356048402761071</v>
      </c>
      <c r="G54" s="124">
        <v>1.5275402962732532</v>
      </c>
      <c r="H54" s="65"/>
    </row>
  </sheetData>
  <sheetProtection algorithmName="SHA-512" hashValue="Q+oJ5PHMfROMzIxUyytTwh2ovQwHlInmp5BfRX1MRuQGu55ol2LCR6vPUJKNfSnnfDl0DryAKLrz9238pIac6g==" saltValue="REFnShLpYlVAsPDdekJyOQ==" spinCount="100000" sheet="1" objects="1" scenarios="1"/>
  <mergeCells count="10">
    <mergeCell ref="C6:H6"/>
    <mergeCell ref="B10:H10"/>
    <mergeCell ref="B14:H14"/>
    <mergeCell ref="B16:H16"/>
    <mergeCell ref="B20:H20"/>
    <mergeCell ref="B25:H25"/>
    <mergeCell ref="B35:H35"/>
    <mergeCell ref="B38:H38"/>
    <mergeCell ref="B42:H42"/>
    <mergeCell ref="B51:H51"/>
  </mergeCells>
  <hyperlinks>
    <hyperlink ref="B2" location="Tartalom!A1" display="Back to contents page" xr:uid="{DFB46773-48AF-4073-9429-E2347F1E8DB2}"/>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sheetPr>
  <dimension ref="B1:G23"/>
  <sheetViews>
    <sheetView showGridLines="0" workbookViewId="0"/>
  </sheetViews>
  <sheetFormatPr defaultRowHeight="14.5" x14ac:dyDescent="0.35"/>
  <cols>
    <col min="1" max="1" width="4.453125" customWidth="1"/>
    <col min="2" max="2" width="5.54296875" customWidth="1"/>
    <col min="3" max="3" width="60.7265625" customWidth="1"/>
    <col min="6" max="6" width="17.81640625" customWidth="1"/>
  </cols>
  <sheetData>
    <row r="1" spans="2:7" ht="12.75" customHeight="1" x14ac:dyDescent="0.35"/>
    <row r="2" spans="2:7" x14ac:dyDescent="0.35">
      <c r="B2" s="97" t="s">
        <v>0</v>
      </c>
      <c r="C2" s="59"/>
      <c r="D2" s="59"/>
      <c r="E2" s="59"/>
      <c r="F2" s="59"/>
    </row>
    <row r="3" spans="2:7" x14ac:dyDescent="0.35">
      <c r="B3" s="1"/>
      <c r="C3" s="1"/>
      <c r="D3" s="1"/>
      <c r="E3" s="1"/>
      <c r="F3" s="1"/>
    </row>
    <row r="4" spans="2:7" ht="15.5" x14ac:dyDescent="0.35">
      <c r="B4" s="17" t="s">
        <v>3</v>
      </c>
      <c r="C4" s="2"/>
      <c r="D4" s="2"/>
      <c r="E4" s="2"/>
      <c r="F4" s="2"/>
    </row>
    <row r="5" spans="2:7" x14ac:dyDescent="0.35">
      <c r="B5" s="1"/>
      <c r="C5" s="1"/>
      <c r="D5" s="1"/>
      <c r="E5" s="1"/>
      <c r="F5" s="1"/>
    </row>
    <row r="6" spans="2:7" ht="46.5" customHeight="1" x14ac:dyDescent="0.35">
      <c r="B6" s="143" t="s">
        <v>256</v>
      </c>
      <c r="C6" s="143"/>
      <c r="D6" s="143"/>
      <c r="E6" s="143"/>
      <c r="F6" s="143"/>
      <c r="G6" s="1"/>
    </row>
    <row r="7" spans="2:7" x14ac:dyDescent="0.35">
      <c r="C7" s="3"/>
      <c r="D7" s="3"/>
      <c r="E7" s="4"/>
      <c r="F7" s="5"/>
      <c r="G7" s="6"/>
    </row>
    <row r="8" spans="2:7" ht="15" thickBot="1" x14ac:dyDescent="0.4"/>
    <row r="9" spans="2:7" ht="21.5" thickBot="1" x14ac:dyDescent="0.4">
      <c r="B9" s="60"/>
      <c r="C9" s="140" t="s">
        <v>2</v>
      </c>
      <c r="D9" s="142" t="s">
        <v>4</v>
      </c>
      <c r="E9" s="142"/>
      <c r="F9" s="19" t="s">
        <v>5</v>
      </c>
    </row>
    <row r="10" spans="2:7" ht="15" thickBot="1" x14ac:dyDescent="0.4">
      <c r="B10" s="31"/>
      <c r="C10" s="141"/>
      <c r="D10" s="20">
        <f>+Tartalom!B3</f>
        <v>45747</v>
      </c>
      <c r="E10" s="20">
        <f>+EOMONTH(D10,-3)</f>
        <v>45657</v>
      </c>
      <c r="F10" s="20">
        <f>+Tartalom!B3</f>
        <v>45747</v>
      </c>
    </row>
    <row r="11" spans="2:7" x14ac:dyDescent="0.35">
      <c r="B11" s="61">
        <v>1</v>
      </c>
      <c r="C11" s="21" t="s">
        <v>6</v>
      </c>
      <c r="D11" s="22">
        <v>23168098.729336902</v>
      </c>
      <c r="E11" s="22">
        <v>22750061.683044884</v>
      </c>
      <c r="F11" s="42">
        <f>D11*8%</f>
        <v>1853447.8983469522</v>
      </c>
    </row>
    <row r="12" spans="2:7" x14ac:dyDescent="0.35">
      <c r="B12" s="62">
        <v>2</v>
      </c>
      <c r="C12" s="12" t="s">
        <v>251</v>
      </c>
      <c r="D12" s="9">
        <v>23168098.729336902</v>
      </c>
      <c r="E12" s="9">
        <v>22750061.683044884</v>
      </c>
      <c r="F12" s="35">
        <f t="shared" ref="F12:F22" si="0">D12*8%</f>
        <v>1853447.8983469522</v>
      </c>
    </row>
    <row r="13" spans="2:7" x14ac:dyDescent="0.35">
      <c r="B13" s="62">
        <v>6</v>
      </c>
      <c r="C13" s="21" t="s">
        <v>8</v>
      </c>
      <c r="D13" s="22">
        <f>D14+D15</f>
        <v>234872.21818600001</v>
      </c>
      <c r="E13" s="22">
        <v>238624.14911499995</v>
      </c>
      <c r="F13" s="42">
        <f t="shared" si="0"/>
        <v>18789.777454880001</v>
      </c>
    </row>
    <row r="14" spans="2:7" x14ac:dyDescent="0.35">
      <c r="B14" s="62">
        <v>7</v>
      </c>
      <c r="C14" s="12" t="s">
        <v>9</v>
      </c>
      <c r="D14" s="9">
        <v>213922.303572</v>
      </c>
      <c r="E14" s="9">
        <v>224034.84509299995</v>
      </c>
      <c r="F14" s="35">
        <f t="shared" si="0"/>
        <v>17113.784285760001</v>
      </c>
    </row>
    <row r="15" spans="2:7" x14ac:dyDescent="0.35">
      <c r="B15" s="62" t="s">
        <v>168</v>
      </c>
      <c r="C15" s="12" t="s">
        <v>10</v>
      </c>
      <c r="D15" s="9">
        <v>20949.914614000001</v>
      </c>
      <c r="E15" s="9">
        <v>14589.304021999998</v>
      </c>
      <c r="F15" s="35">
        <f t="shared" si="0"/>
        <v>1675.9931691200002</v>
      </c>
    </row>
    <row r="16" spans="2:7" x14ac:dyDescent="0.35">
      <c r="B16" s="62">
        <v>20</v>
      </c>
      <c r="C16" s="21" t="s">
        <v>11</v>
      </c>
      <c r="D16" s="22">
        <v>214131.75</v>
      </c>
      <c r="E16" s="22">
        <v>380762</v>
      </c>
      <c r="F16" s="42">
        <f t="shared" si="0"/>
        <v>17130.54</v>
      </c>
    </row>
    <row r="17" spans="2:6" x14ac:dyDescent="0.35">
      <c r="B17" s="62">
        <v>21</v>
      </c>
      <c r="C17" s="12" t="s">
        <v>7</v>
      </c>
      <c r="D17" s="9">
        <v>214131.75</v>
      </c>
      <c r="E17" s="9">
        <v>380762</v>
      </c>
      <c r="F17" s="35">
        <f t="shared" si="0"/>
        <v>17130.54</v>
      </c>
    </row>
    <row r="18" spans="2:6" x14ac:dyDescent="0.35">
      <c r="B18" s="62">
        <v>23</v>
      </c>
      <c r="C18" s="21" t="s">
        <v>12</v>
      </c>
      <c r="D18" s="22">
        <v>3390157.7099302644</v>
      </c>
      <c r="E18" s="22">
        <v>2207328.0419386141</v>
      </c>
      <c r="F18" s="42">
        <f t="shared" si="0"/>
        <v>271212.61679442116</v>
      </c>
    </row>
    <row r="19" spans="2:6" x14ac:dyDescent="0.35">
      <c r="B19" s="62" t="s">
        <v>169</v>
      </c>
      <c r="C19" s="12" t="s">
        <v>13</v>
      </c>
      <c r="D19" s="9">
        <v>0</v>
      </c>
      <c r="E19" s="9">
        <v>1293005.9477500001</v>
      </c>
      <c r="F19" s="35">
        <f t="shared" si="0"/>
        <v>0</v>
      </c>
    </row>
    <row r="20" spans="2:6" x14ac:dyDescent="0.35">
      <c r="B20" s="58" t="s">
        <v>170</v>
      </c>
      <c r="C20" s="12" t="s">
        <v>14</v>
      </c>
      <c r="D20" s="9">
        <v>0</v>
      </c>
      <c r="E20" s="9">
        <v>914322.09418799996</v>
      </c>
      <c r="F20" s="35">
        <f t="shared" si="0"/>
        <v>0</v>
      </c>
    </row>
    <row r="21" spans="2:6" x14ac:dyDescent="0.35">
      <c r="B21" s="58"/>
      <c r="C21" s="12" t="s">
        <v>257</v>
      </c>
      <c r="D21" s="120">
        <v>3390157.7099302644</v>
      </c>
      <c r="E21" s="120">
        <v>0</v>
      </c>
      <c r="F21" s="35">
        <f t="shared" si="0"/>
        <v>271212.61679442116</v>
      </c>
    </row>
    <row r="22" spans="2:6" ht="15" thickBot="1" x14ac:dyDescent="0.4">
      <c r="B22" s="63">
        <v>29</v>
      </c>
      <c r="C22" s="23" t="s">
        <v>15</v>
      </c>
      <c r="D22" s="24">
        <v>27007260.407453164</v>
      </c>
      <c r="E22" s="24">
        <v>25576775.874098498</v>
      </c>
      <c r="F22" s="39">
        <f t="shared" si="0"/>
        <v>2160580.8325962531</v>
      </c>
    </row>
    <row r="23" spans="2:6" ht="22.5" customHeight="1" x14ac:dyDescent="0.35">
      <c r="B23" s="143" t="s">
        <v>258</v>
      </c>
      <c r="C23" s="143"/>
      <c r="D23" s="143"/>
      <c r="E23" s="143"/>
      <c r="F23" s="143"/>
    </row>
  </sheetData>
  <sheetProtection algorithmName="SHA-512" hashValue="7lS3V7GNP0YTnCJjz6qz1YJNMGfIVZ7nS3kpmWsnLT4x6sJpRdJXjRVek8HqCsRhFHfqLwlU7AvJU6f1R7FAMA==" saltValue="XUVWNNADuqnGbjWAC+kj3w==" spinCount="100000" sheet="1" objects="1" scenarios="1"/>
  <mergeCells count="4">
    <mergeCell ref="C9:C10"/>
    <mergeCell ref="D9:E9"/>
    <mergeCell ref="B23:F23"/>
    <mergeCell ref="B6:F6"/>
  </mergeCells>
  <hyperlinks>
    <hyperlink ref="B2" location="Tartalom!A1" display="Back to contents page" xr:uid="{052AD4F7-D8FA-4FE5-A25A-8ABCA0CA6C1E}"/>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B1:E117"/>
  <sheetViews>
    <sheetView showGridLines="0" workbookViewId="0"/>
  </sheetViews>
  <sheetFormatPr defaultRowHeight="14.5" x14ac:dyDescent="0.35"/>
  <cols>
    <col min="1" max="1" width="4.453125" customWidth="1"/>
    <col min="2" max="2" width="6.7265625" customWidth="1"/>
    <col min="3" max="3" width="62.54296875" customWidth="1"/>
    <col min="4" max="4" width="13.7265625" customWidth="1"/>
    <col min="5" max="5" width="27.26953125" customWidth="1"/>
  </cols>
  <sheetData>
    <row r="1" spans="2:5" ht="12.75" customHeight="1" x14ac:dyDescent="0.35"/>
    <row r="2" spans="2:5" x14ac:dyDescent="0.35">
      <c r="B2" s="97" t="s">
        <v>0</v>
      </c>
      <c r="C2" s="59"/>
      <c r="D2" s="59"/>
    </row>
    <row r="3" spans="2:5" x14ac:dyDescent="0.35">
      <c r="B3" s="1"/>
      <c r="C3" s="1"/>
      <c r="D3" s="1"/>
    </row>
    <row r="4" spans="2:5" ht="15.5" x14ac:dyDescent="0.35">
      <c r="B4" s="17" t="s">
        <v>16</v>
      </c>
      <c r="C4" s="2"/>
      <c r="D4" s="2"/>
    </row>
    <row r="5" spans="2:5" x14ac:dyDescent="0.35">
      <c r="B5" s="1"/>
      <c r="C5" s="1"/>
      <c r="D5" s="1"/>
    </row>
    <row r="6" spans="2:5" x14ac:dyDescent="0.35">
      <c r="B6" s="3"/>
      <c r="C6" s="4"/>
      <c r="D6" s="4"/>
    </row>
    <row r="7" spans="2:5" x14ac:dyDescent="0.35">
      <c r="B7" s="3"/>
      <c r="C7" s="4"/>
      <c r="D7" s="4"/>
    </row>
    <row r="8" spans="2:5" ht="15" thickBot="1" x14ac:dyDescent="0.4">
      <c r="B8" s="26"/>
      <c r="C8" s="144">
        <f>+Tartalom!B3</f>
        <v>45747</v>
      </c>
      <c r="D8" s="144"/>
      <c r="E8" s="144"/>
    </row>
    <row r="9" spans="2:5" ht="45" customHeight="1" thickBot="1" x14ac:dyDescent="0.4">
      <c r="B9" s="147" t="s">
        <v>2</v>
      </c>
      <c r="C9" s="147"/>
      <c r="D9" s="147"/>
      <c r="E9" s="7" t="s">
        <v>39</v>
      </c>
    </row>
    <row r="10" spans="2:5" x14ac:dyDescent="0.35">
      <c r="B10" s="148" t="s">
        <v>38</v>
      </c>
      <c r="C10" s="148"/>
      <c r="D10" s="148"/>
      <c r="E10" s="148"/>
    </row>
    <row r="11" spans="2:5" x14ac:dyDescent="0.35">
      <c r="B11" s="58">
        <v>1</v>
      </c>
      <c r="C11" s="27" t="s">
        <v>17</v>
      </c>
      <c r="D11" s="35">
        <v>28000.001</v>
      </c>
      <c r="E11" s="33" t="s">
        <v>44</v>
      </c>
    </row>
    <row r="12" spans="2:5" x14ac:dyDescent="0.35">
      <c r="B12" s="58"/>
      <c r="C12" s="12" t="s">
        <v>18</v>
      </c>
      <c r="D12" s="35">
        <v>28000.001</v>
      </c>
      <c r="E12" s="33"/>
    </row>
    <row r="13" spans="2:5" x14ac:dyDescent="0.35">
      <c r="B13" s="58">
        <v>2</v>
      </c>
      <c r="C13" s="27" t="s">
        <v>40</v>
      </c>
      <c r="D13" s="35">
        <v>4724249.7499798015</v>
      </c>
      <c r="E13" s="33"/>
    </row>
    <row r="14" spans="2:5" x14ac:dyDescent="0.35">
      <c r="B14" s="58">
        <v>3</v>
      </c>
      <c r="C14" s="27" t="s">
        <v>19</v>
      </c>
      <c r="D14" s="35">
        <v>451874.83683100005</v>
      </c>
      <c r="E14" s="33"/>
    </row>
    <row r="15" spans="2:5" x14ac:dyDescent="0.35">
      <c r="B15" s="58" t="s">
        <v>186</v>
      </c>
      <c r="C15" s="34" t="s">
        <v>20</v>
      </c>
      <c r="D15" s="35">
        <v>0</v>
      </c>
      <c r="E15" s="33"/>
    </row>
    <row r="16" spans="2:5" ht="34.5" customHeight="1" x14ac:dyDescent="0.35">
      <c r="B16" s="58">
        <v>4</v>
      </c>
      <c r="C16" s="27" t="s">
        <v>41</v>
      </c>
      <c r="D16" s="35"/>
      <c r="E16" s="33"/>
    </row>
    <row r="17" spans="2:5" ht="23.25" customHeight="1" x14ac:dyDescent="0.35">
      <c r="B17" s="58">
        <v>5</v>
      </c>
      <c r="C17" s="27" t="s">
        <v>42</v>
      </c>
      <c r="D17" s="35">
        <v>32674.458541371001</v>
      </c>
      <c r="E17" s="33"/>
    </row>
    <row r="18" spans="2:5" ht="24.75" customHeight="1" x14ac:dyDescent="0.35">
      <c r="B18" s="58" t="s">
        <v>187</v>
      </c>
      <c r="C18" s="34" t="s">
        <v>21</v>
      </c>
      <c r="D18" s="35">
        <v>0</v>
      </c>
      <c r="E18" s="33"/>
    </row>
    <row r="19" spans="2:5" x14ac:dyDescent="0.35">
      <c r="B19" s="69">
        <v>6</v>
      </c>
      <c r="C19" s="46" t="s">
        <v>22</v>
      </c>
      <c r="D19" s="53">
        <v>5236799.0463521723</v>
      </c>
      <c r="E19" s="47"/>
    </row>
    <row r="20" spans="2:5" x14ac:dyDescent="0.35">
      <c r="B20" s="148" t="s">
        <v>43</v>
      </c>
      <c r="C20" s="148"/>
      <c r="D20" s="148"/>
      <c r="E20" s="148"/>
    </row>
    <row r="21" spans="2:5" x14ac:dyDescent="0.35">
      <c r="B21" s="58">
        <v>7</v>
      </c>
      <c r="C21" s="27" t="s">
        <v>23</v>
      </c>
      <c r="D21" s="35">
        <v>-3866.020061061</v>
      </c>
      <c r="E21" s="33"/>
    </row>
    <row r="22" spans="2:5" x14ac:dyDescent="0.35">
      <c r="B22" s="58">
        <v>8</v>
      </c>
      <c r="C22" s="27" t="s">
        <v>24</v>
      </c>
      <c r="D22" s="35">
        <v>-204762.390605149</v>
      </c>
      <c r="E22" s="33" t="s">
        <v>45</v>
      </c>
    </row>
    <row r="23" spans="2:5" ht="48" customHeight="1" x14ac:dyDescent="0.35">
      <c r="B23" s="58">
        <v>10</v>
      </c>
      <c r="C23" s="27" t="s">
        <v>46</v>
      </c>
      <c r="D23" s="35">
        <v>-33138.037323999997</v>
      </c>
      <c r="E23" s="33"/>
    </row>
    <row r="24" spans="2:5" ht="36" customHeight="1" x14ac:dyDescent="0.35">
      <c r="B24" s="58">
        <v>11</v>
      </c>
      <c r="C24" s="27" t="s">
        <v>47</v>
      </c>
      <c r="D24" s="35"/>
      <c r="E24" s="33"/>
    </row>
    <row r="25" spans="2:5" x14ac:dyDescent="0.35">
      <c r="B25" s="58">
        <v>12</v>
      </c>
      <c r="C25" s="27" t="s">
        <v>25</v>
      </c>
      <c r="D25" s="35"/>
      <c r="E25" s="33"/>
    </row>
    <row r="26" spans="2:5" x14ac:dyDescent="0.35">
      <c r="B26" s="58">
        <v>13</v>
      </c>
      <c r="C26" s="27" t="s">
        <v>48</v>
      </c>
      <c r="D26" s="35"/>
      <c r="E26" s="33"/>
    </row>
    <row r="27" spans="2:5" ht="20" x14ac:dyDescent="0.35">
      <c r="B27" s="58">
        <v>14</v>
      </c>
      <c r="C27" s="27" t="s">
        <v>26</v>
      </c>
      <c r="D27" s="35"/>
      <c r="E27" s="33"/>
    </row>
    <row r="28" spans="2:5" x14ac:dyDescent="0.35">
      <c r="B28" s="58">
        <v>15</v>
      </c>
      <c r="C28" s="27" t="s">
        <v>49</v>
      </c>
      <c r="D28" s="35"/>
      <c r="E28" s="33"/>
    </row>
    <row r="29" spans="2:5" ht="22.5" customHeight="1" x14ac:dyDescent="0.35">
      <c r="B29" s="58">
        <v>16</v>
      </c>
      <c r="C29" s="27" t="s">
        <v>50</v>
      </c>
      <c r="D29" s="35">
        <v>-199315.20819999999</v>
      </c>
      <c r="E29" s="33"/>
    </row>
    <row r="30" spans="2:5" ht="47.25" customHeight="1" x14ac:dyDescent="0.35">
      <c r="B30" s="58">
        <v>17</v>
      </c>
      <c r="C30" s="27" t="s">
        <v>51</v>
      </c>
      <c r="D30" s="35"/>
      <c r="E30" s="33"/>
    </row>
    <row r="31" spans="2:5" ht="57" customHeight="1" x14ac:dyDescent="0.35">
      <c r="B31" s="58">
        <v>18</v>
      </c>
      <c r="C31" s="27" t="s">
        <v>52</v>
      </c>
      <c r="D31" s="35"/>
      <c r="E31" s="33"/>
    </row>
    <row r="32" spans="2:5" ht="57" customHeight="1" x14ac:dyDescent="0.35">
      <c r="B32" s="58">
        <v>19</v>
      </c>
      <c r="C32" s="27" t="s">
        <v>53</v>
      </c>
      <c r="D32" s="35"/>
      <c r="E32" s="33"/>
    </row>
    <row r="33" spans="2:5" ht="20" x14ac:dyDescent="0.35">
      <c r="B33" s="58" t="s">
        <v>158</v>
      </c>
      <c r="C33" s="34" t="s">
        <v>27</v>
      </c>
      <c r="D33" s="35"/>
      <c r="E33" s="33"/>
    </row>
    <row r="34" spans="2:5" ht="22.5" customHeight="1" x14ac:dyDescent="0.35">
      <c r="B34" s="58" t="s">
        <v>160</v>
      </c>
      <c r="C34" s="12" t="s">
        <v>54</v>
      </c>
      <c r="D34" s="35"/>
      <c r="E34" s="33"/>
    </row>
    <row r="35" spans="2:5" x14ac:dyDescent="0.35">
      <c r="B35" s="58" t="s">
        <v>162</v>
      </c>
      <c r="C35" s="12" t="s">
        <v>28</v>
      </c>
      <c r="D35" s="35"/>
      <c r="E35" s="33"/>
    </row>
    <row r="36" spans="2:5" x14ac:dyDescent="0.35">
      <c r="B36" s="58" t="s">
        <v>188</v>
      </c>
      <c r="C36" s="12" t="s">
        <v>29</v>
      </c>
      <c r="D36" s="35"/>
      <c r="E36" s="33"/>
    </row>
    <row r="37" spans="2:5" ht="45" customHeight="1" x14ac:dyDescent="0.35">
      <c r="B37" s="58">
        <v>21</v>
      </c>
      <c r="C37" s="27" t="s">
        <v>55</v>
      </c>
      <c r="D37" s="35"/>
      <c r="E37" s="33"/>
    </row>
    <row r="38" spans="2:5" x14ac:dyDescent="0.35">
      <c r="B38" s="58">
        <v>22</v>
      </c>
      <c r="C38" s="27" t="s">
        <v>56</v>
      </c>
      <c r="D38" s="35"/>
      <c r="E38" s="33"/>
    </row>
    <row r="39" spans="2:5" ht="48" customHeight="1" x14ac:dyDescent="0.35">
      <c r="B39" s="58">
        <v>23</v>
      </c>
      <c r="C39" s="12" t="s">
        <v>57</v>
      </c>
      <c r="D39" s="35"/>
      <c r="E39" s="33"/>
    </row>
    <row r="40" spans="2:5" x14ac:dyDescent="0.35">
      <c r="B40" s="58">
        <v>25</v>
      </c>
      <c r="C40" s="12" t="s">
        <v>30</v>
      </c>
      <c r="D40" s="35"/>
      <c r="E40" s="33"/>
    </row>
    <row r="41" spans="2:5" x14ac:dyDescent="0.35">
      <c r="B41" s="58" t="s">
        <v>189</v>
      </c>
      <c r="C41" s="34" t="s">
        <v>31</v>
      </c>
      <c r="D41" s="35"/>
      <c r="E41" s="33"/>
    </row>
    <row r="42" spans="2:5" ht="51" customHeight="1" x14ac:dyDescent="0.35">
      <c r="B42" s="58" t="s">
        <v>190</v>
      </c>
      <c r="C42" s="34" t="s">
        <v>58</v>
      </c>
      <c r="D42" s="35"/>
      <c r="E42" s="33"/>
    </row>
    <row r="43" spans="2:5" ht="24" customHeight="1" x14ac:dyDescent="0.35">
      <c r="B43" s="58">
        <v>27</v>
      </c>
      <c r="C43" s="27" t="s">
        <v>59</v>
      </c>
      <c r="D43" s="35"/>
      <c r="E43" s="33"/>
    </row>
    <row r="44" spans="2:5" x14ac:dyDescent="0.35">
      <c r="B44" s="58" t="s">
        <v>191</v>
      </c>
      <c r="C44" s="34" t="s">
        <v>259</v>
      </c>
      <c r="D44" s="35">
        <v>62788.305273283862</v>
      </c>
      <c r="E44" s="33"/>
    </row>
    <row r="45" spans="2:5" x14ac:dyDescent="0.35">
      <c r="B45" s="58">
        <v>28</v>
      </c>
      <c r="C45" s="40" t="s">
        <v>60</v>
      </c>
      <c r="D45" s="42">
        <v>-378293.35091692617</v>
      </c>
      <c r="E45" s="43"/>
    </row>
    <row r="46" spans="2:5" x14ac:dyDescent="0.35">
      <c r="B46" s="69">
        <v>29</v>
      </c>
      <c r="C46" s="48" t="s">
        <v>61</v>
      </c>
      <c r="D46" s="53">
        <v>4858505.6954352465</v>
      </c>
      <c r="E46" s="47"/>
    </row>
    <row r="47" spans="2:5" x14ac:dyDescent="0.35">
      <c r="B47" s="148" t="s">
        <v>62</v>
      </c>
      <c r="C47" s="148"/>
      <c r="D47" s="148"/>
      <c r="E47" s="148"/>
    </row>
    <row r="48" spans="2:5" x14ac:dyDescent="0.35">
      <c r="B48" s="58">
        <v>30</v>
      </c>
      <c r="C48" s="34" t="s">
        <v>17</v>
      </c>
      <c r="D48" s="35"/>
      <c r="E48" s="33" t="s">
        <v>63</v>
      </c>
    </row>
    <row r="49" spans="2:5" x14ac:dyDescent="0.35">
      <c r="B49" s="58">
        <v>31</v>
      </c>
      <c r="C49" s="12" t="s">
        <v>64</v>
      </c>
      <c r="D49" s="35"/>
      <c r="E49" s="33"/>
    </row>
    <row r="50" spans="2:5" x14ac:dyDescent="0.35">
      <c r="B50" s="58">
        <v>32</v>
      </c>
      <c r="C50" s="12" t="s">
        <v>65</v>
      </c>
      <c r="D50" s="35"/>
      <c r="E50" s="33"/>
    </row>
    <row r="51" spans="2:5" ht="25.5" customHeight="1" x14ac:dyDescent="0.35">
      <c r="B51" s="58">
        <v>33</v>
      </c>
      <c r="C51" s="34" t="s">
        <v>66</v>
      </c>
      <c r="D51" s="35"/>
      <c r="E51" s="33"/>
    </row>
    <row r="52" spans="2:5" ht="22.5" customHeight="1" x14ac:dyDescent="0.35">
      <c r="B52" s="58" t="s">
        <v>192</v>
      </c>
      <c r="C52" s="34" t="s">
        <v>67</v>
      </c>
      <c r="D52" s="35"/>
      <c r="E52" s="33"/>
    </row>
    <row r="53" spans="2:5" ht="24" customHeight="1" x14ac:dyDescent="0.35">
      <c r="B53" s="58" t="s">
        <v>193</v>
      </c>
      <c r="C53" s="34" t="s">
        <v>68</v>
      </c>
      <c r="D53" s="35"/>
      <c r="E53" s="33"/>
    </row>
    <row r="54" spans="2:5" ht="36.75" customHeight="1" x14ac:dyDescent="0.35">
      <c r="B54" s="58">
        <v>34</v>
      </c>
      <c r="C54" s="34" t="s">
        <v>69</v>
      </c>
      <c r="D54" s="35"/>
      <c r="E54" s="33"/>
    </row>
    <row r="55" spans="2:5" x14ac:dyDescent="0.35">
      <c r="B55" s="58">
        <v>35</v>
      </c>
      <c r="C55" s="12" t="s">
        <v>33</v>
      </c>
      <c r="D55" s="35"/>
      <c r="E55" s="33"/>
    </row>
    <row r="56" spans="2:5" x14ac:dyDescent="0.35">
      <c r="B56" s="69">
        <v>36</v>
      </c>
      <c r="C56" s="48" t="s">
        <v>70</v>
      </c>
      <c r="D56" s="53">
        <v>0</v>
      </c>
      <c r="E56" s="47"/>
    </row>
    <row r="57" spans="2:5" x14ac:dyDescent="0.35">
      <c r="B57" s="148" t="s">
        <v>71</v>
      </c>
      <c r="C57" s="148"/>
      <c r="D57" s="148"/>
      <c r="E57" s="148"/>
    </row>
    <row r="58" spans="2:5" ht="21.75" customHeight="1" x14ac:dyDescent="0.35">
      <c r="B58" s="58">
        <v>37</v>
      </c>
      <c r="C58" s="34" t="s">
        <v>72</v>
      </c>
      <c r="D58" s="35"/>
      <c r="E58" s="33"/>
    </row>
    <row r="59" spans="2:5" ht="50.25" customHeight="1" x14ac:dyDescent="0.35">
      <c r="B59" s="58">
        <v>38</v>
      </c>
      <c r="C59" s="34" t="s">
        <v>73</v>
      </c>
      <c r="D59" s="35"/>
      <c r="E59" s="33"/>
    </row>
    <row r="60" spans="2:5" ht="58.5" customHeight="1" x14ac:dyDescent="0.35">
      <c r="B60" s="58">
        <v>39</v>
      </c>
      <c r="C60" s="34" t="s">
        <v>74</v>
      </c>
      <c r="D60" s="35"/>
      <c r="E60" s="33"/>
    </row>
    <row r="61" spans="2:5" ht="50.25" customHeight="1" x14ac:dyDescent="0.35">
      <c r="B61" s="58">
        <v>40</v>
      </c>
      <c r="C61" s="34" t="s">
        <v>75</v>
      </c>
      <c r="D61" s="35"/>
      <c r="E61" s="33"/>
    </row>
    <row r="62" spans="2:5" ht="26.25" customHeight="1" x14ac:dyDescent="0.35">
      <c r="B62" s="58">
        <v>42</v>
      </c>
      <c r="C62" s="27" t="s">
        <v>76</v>
      </c>
      <c r="D62" s="35"/>
      <c r="E62" s="33"/>
    </row>
    <row r="63" spans="2:5" x14ac:dyDescent="0.35">
      <c r="B63" s="58" t="s">
        <v>194</v>
      </c>
      <c r="C63" s="27" t="s">
        <v>77</v>
      </c>
      <c r="D63" s="35"/>
      <c r="E63" s="33"/>
    </row>
    <row r="64" spans="2:5" x14ac:dyDescent="0.35">
      <c r="B64" s="58">
        <v>43</v>
      </c>
      <c r="C64" s="40" t="s">
        <v>78</v>
      </c>
      <c r="D64" s="42"/>
      <c r="E64" s="43"/>
    </row>
    <row r="65" spans="2:5" x14ac:dyDescent="0.35">
      <c r="B65" s="58">
        <v>44</v>
      </c>
      <c r="C65" s="40" t="s">
        <v>79</v>
      </c>
      <c r="D65" s="42">
        <v>0</v>
      </c>
      <c r="E65" s="43"/>
    </row>
    <row r="66" spans="2:5" x14ac:dyDescent="0.35">
      <c r="B66" s="69">
        <v>45</v>
      </c>
      <c r="C66" s="49" t="s">
        <v>80</v>
      </c>
      <c r="D66" s="113">
        <v>4858505.6954352465</v>
      </c>
      <c r="E66" s="50"/>
    </row>
    <row r="67" spans="2:5" x14ac:dyDescent="0.35">
      <c r="B67" s="149" t="s">
        <v>81</v>
      </c>
      <c r="C67" s="149"/>
      <c r="D67" s="149"/>
      <c r="E67" s="149"/>
    </row>
    <row r="68" spans="2:5" x14ac:dyDescent="0.35">
      <c r="B68" s="58">
        <v>46</v>
      </c>
      <c r="C68" s="34" t="s">
        <v>17</v>
      </c>
      <c r="D68" s="35">
        <v>526386.53954855585</v>
      </c>
      <c r="E68" s="33"/>
    </row>
    <row r="69" spans="2:5" ht="38.25" customHeight="1" x14ac:dyDescent="0.35">
      <c r="B69" s="58">
        <v>47</v>
      </c>
      <c r="C69" s="34" t="s">
        <v>82</v>
      </c>
      <c r="D69" s="35"/>
      <c r="E69" s="33"/>
    </row>
    <row r="70" spans="2:5" ht="25.5" customHeight="1" x14ac:dyDescent="0.35">
      <c r="B70" s="58" t="s">
        <v>195</v>
      </c>
      <c r="C70" s="34" t="s">
        <v>83</v>
      </c>
      <c r="D70" s="35"/>
      <c r="E70" s="33"/>
    </row>
    <row r="71" spans="2:5" ht="24" customHeight="1" x14ac:dyDescent="0.35">
      <c r="B71" s="58" t="s">
        <v>196</v>
      </c>
      <c r="C71" s="34" t="s">
        <v>84</v>
      </c>
      <c r="D71" s="35">
        <v>6890.1803112653806</v>
      </c>
      <c r="E71" s="33"/>
    </row>
    <row r="72" spans="2:5" ht="44.25" customHeight="1" x14ac:dyDescent="0.35">
      <c r="B72" s="58">
        <v>48</v>
      </c>
      <c r="C72" s="34" t="s">
        <v>85</v>
      </c>
      <c r="D72" s="35">
        <v>12796.877701648104</v>
      </c>
      <c r="E72" s="33"/>
    </row>
    <row r="73" spans="2:5" x14ac:dyDescent="0.35">
      <c r="B73" s="58">
        <v>49</v>
      </c>
      <c r="C73" s="12" t="s">
        <v>33</v>
      </c>
      <c r="D73" s="35"/>
      <c r="E73" s="33"/>
    </row>
    <row r="74" spans="2:5" x14ac:dyDescent="0.35">
      <c r="B74" s="58">
        <v>50</v>
      </c>
      <c r="C74" s="34" t="s">
        <v>34</v>
      </c>
      <c r="D74" s="35"/>
      <c r="E74" s="33"/>
    </row>
    <row r="75" spans="2:5" x14ac:dyDescent="0.35">
      <c r="B75" s="69">
        <v>51</v>
      </c>
      <c r="C75" s="48" t="s">
        <v>86</v>
      </c>
      <c r="D75" s="53">
        <v>546073.5975614693</v>
      </c>
      <c r="E75" s="51"/>
    </row>
    <row r="76" spans="2:5" x14ac:dyDescent="0.35">
      <c r="B76" s="148" t="s">
        <v>87</v>
      </c>
      <c r="C76" s="148"/>
      <c r="D76" s="148"/>
      <c r="E76" s="148"/>
    </row>
    <row r="77" spans="2:5" ht="22.5" customHeight="1" x14ac:dyDescent="0.35">
      <c r="B77" s="66">
        <v>52</v>
      </c>
      <c r="C77" s="34" t="s">
        <v>88</v>
      </c>
      <c r="D77" s="35">
        <v>-13272.97887336538</v>
      </c>
      <c r="E77" s="33"/>
    </row>
    <row r="78" spans="2:5" ht="59.25" customHeight="1" x14ac:dyDescent="0.35">
      <c r="B78" s="66">
        <v>53</v>
      </c>
      <c r="C78" s="34" t="s">
        <v>89</v>
      </c>
      <c r="D78" s="35"/>
      <c r="E78" s="33"/>
    </row>
    <row r="79" spans="2:5" ht="55.5" customHeight="1" x14ac:dyDescent="0.35">
      <c r="B79" s="66">
        <v>54</v>
      </c>
      <c r="C79" s="34" t="s">
        <v>90</v>
      </c>
      <c r="D79" s="35"/>
      <c r="E79" s="33"/>
    </row>
    <row r="80" spans="2:5" ht="51.75" customHeight="1" x14ac:dyDescent="0.35">
      <c r="B80" s="66">
        <v>55</v>
      </c>
      <c r="C80" s="34" t="s">
        <v>91</v>
      </c>
      <c r="D80" s="35"/>
      <c r="E80" s="33"/>
    </row>
    <row r="81" spans="2:5" ht="30" x14ac:dyDescent="0.35">
      <c r="B81" s="66" t="s">
        <v>197</v>
      </c>
      <c r="C81" s="27" t="s">
        <v>92</v>
      </c>
      <c r="D81" s="32"/>
      <c r="E81" s="33"/>
    </row>
    <row r="82" spans="2:5" x14ac:dyDescent="0.35">
      <c r="B82" s="66" t="s">
        <v>198</v>
      </c>
      <c r="C82" s="27" t="s">
        <v>93</v>
      </c>
      <c r="D82" s="32"/>
      <c r="E82" s="33"/>
    </row>
    <row r="83" spans="2:5" x14ac:dyDescent="0.35">
      <c r="B83" s="66">
        <v>57</v>
      </c>
      <c r="C83" s="40" t="s">
        <v>94</v>
      </c>
      <c r="D83" s="42">
        <v>-13272.97887336538</v>
      </c>
      <c r="E83" s="33"/>
    </row>
    <row r="84" spans="2:5" x14ac:dyDescent="0.35">
      <c r="B84" s="66">
        <v>58</v>
      </c>
      <c r="C84" s="40" t="s">
        <v>95</v>
      </c>
      <c r="D84" s="42">
        <v>532800.61868810398</v>
      </c>
      <c r="E84" s="33"/>
    </row>
    <row r="85" spans="2:5" x14ac:dyDescent="0.35">
      <c r="B85" s="66">
        <v>59</v>
      </c>
      <c r="C85" s="40" t="s">
        <v>96</v>
      </c>
      <c r="D85" s="42">
        <v>5391306.3141233502</v>
      </c>
      <c r="E85" s="33"/>
    </row>
    <row r="86" spans="2:5" x14ac:dyDescent="0.35">
      <c r="B86" s="66">
        <v>60</v>
      </c>
      <c r="C86" s="48" t="s">
        <v>97</v>
      </c>
      <c r="D86" s="53">
        <v>27007260.407453164</v>
      </c>
      <c r="E86" s="51"/>
    </row>
    <row r="87" spans="2:5" x14ac:dyDescent="0.35">
      <c r="B87" s="148" t="s">
        <v>98</v>
      </c>
      <c r="C87" s="148"/>
      <c r="D87" s="148"/>
      <c r="E87" s="148"/>
    </row>
    <row r="88" spans="2:5" x14ac:dyDescent="0.35">
      <c r="B88" s="58">
        <v>61</v>
      </c>
      <c r="C88" s="34" t="s">
        <v>32</v>
      </c>
      <c r="D88" s="114">
        <v>0.1798962805607062</v>
      </c>
      <c r="E88" s="33"/>
    </row>
    <row r="89" spans="2:5" x14ac:dyDescent="0.35">
      <c r="B89" s="58">
        <v>62</v>
      </c>
      <c r="C89" s="34" t="s">
        <v>99</v>
      </c>
      <c r="D89" s="114">
        <v>0.1798962805607062</v>
      </c>
      <c r="E89" s="33"/>
    </row>
    <row r="90" spans="2:5" x14ac:dyDescent="0.35">
      <c r="B90" s="58">
        <v>63</v>
      </c>
      <c r="C90" s="34" t="s">
        <v>100</v>
      </c>
      <c r="D90" s="114">
        <v>0.19962433185690753</v>
      </c>
      <c r="E90" s="33"/>
    </row>
    <row r="91" spans="2:5" x14ac:dyDescent="0.35">
      <c r="B91" s="58">
        <v>64</v>
      </c>
      <c r="C91" s="34" t="s">
        <v>101</v>
      </c>
      <c r="D91" s="44">
        <v>9.8196000000000006E-2</v>
      </c>
      <c r="E91" s="33"/>
    </row>
    <row r="92" spans="2:5" x14ac:dyDescent="0.35">
      <c r="B92" s="58">
        <v>65</v>
      </c>
      <c r="C92" s="12" t="s">
        <v>35</v>
      </c>
      <c r="D92" s="44">
        <v>2.5000000000000001E-2</v>
      </c>
      <c r="E92" s="33"/>
    </row>
    <row r="93" spans="2:5" x14ac:dyDescent="0.35">
      <c r="B93" s="58">
        <v>66</v>
      </c>
      <c r="C93" s="12" t="s">
        <v>254</v>
      </c>
      <c r="D93" s="44">
        <v>8.1960000000000002E-3</v>
      </c>
      <c r="E93" s="33"/>
    </row>
    <row r="94" spans="2:5" x14ac:dyDescent="0.35">
      <c r="B94" s="58">
        <v>67</v>
      </c>
      <c r="C94" s="12" t="s">
        <v>102</v>
      </c>
      <c r="D94" s="44">
        <v>0</v>
      </c>
      <c r="E94" s="33"/>
    </row>
    <row r="95" spans="2:5" ht="20" x14ac:dyDescent="0.35">
      <c r="B95" s="58" t="s">
        <v>199</v>
      </c>
      <c r="C95" s="12" t="s">
        <v>255</v>
      </c>
      <c r="D95" s="44">
        <v>0.02</v>
      </c>
      <c r="E95" s="33"/>
    </row>
    <row r="96" spans="2:5" ht="22.5" customHeight="1" x14ac:dyDescent="0.35">
      <c r="B96" s="58" t="s">
        <v>200</v>
      </c>
      <c r="C96" s="12" t="s">
        <v>249</v>
      </c>
      <c r="D96" s="44">
        <v>0</v>
      </c>
      <c r="E96" s="33"/>
    </row>
    <row r="97" spans="2:5" ht="36" customHeight="1" x14ac:dyDescent="0.35">
      <c r="B97" s="69">
        <v>68</v>
      </c>
      <c r="C97" s="48" t="s">
        <v>103</v>
      </c>
      <c r="D97" s="115">
        <v>8.170028056070619E-2</v>
      </c>
      <c r="E97" s="47"/>
    </row>
    <row r="98" spans="2:5" ht="15" customHeight="1" x14ac:dyDescent="0.35">
      <c r="B98" s="148" t="s">
        <v>104</v>
      </c>
      <c r="C98" s="148"/>
      <c r="D98" s="148"/>
      <c r="E98" s="148"/>
    </row>
    <row r="99" spans="2:5" ht="49.5" customHeight="1" x14ac:dyDescent="0.35">
      <c r="B99" s="58">
        <v>72</v>
      </c>
      <c r="C99" s="34" t="s">
        <v>105</v>
      </c>
      <c r="D99" s="35">
        <v>44706.219227912632</v>
      </c>
      <c r="E99" s="33"/>
    </row>
    <row r="100" spans="2:5" ht="48" customHeight="1" x14ac:dyDescent="0.35">
      <c r="B100" s="58">
        <v>73</v>
      </c>
      <c r="C100" s="34" t="s">
        <v>106</v>
      </c>
      <c r="D100" s="35">
        <v>128488.181402013</v>
      </c>
      <c r="E100" s="33"/>
    </row>
    <row r="101" spans="2:5" ht="34.5" customHeight="1" x14ac:dyDescent="0.35">
      <c r="B101" s="69">
        <v>75</v>
      </c>
      <c r="C101" s="52" t="s">
        <v>107</v>
      </c>
      <c r="D101" s="54">
        <v>20476.783151</v>
      </c>
      <c r="E101" s="51"/>
    </row>
    <row r="102" spans="2:5" ht="15" customHeight="1" x14ac:dyDescent="0.35">
      <c r="B102" s="148" t="s">
        <v>108</v>
      </c>
      <c r="C102" s="148"/>
      <c r="D102" s="148"/>
      <c r="E102" s="148"/>
    </row>
    <row r="103" spans="2:5" ht="24" customHeight="1" x14ac:dyDescent="0.35">
      <c r="B103" s="58">
        <v>76</v>
      </c>
      <c r="C103" s="34" t="s">
        <v>110</v>
      </c>
      <c r="D103" s="32"/>
      <c r="E103" s="33"/>
    </row>
    <row r="104" spans="2:5" ht="22.5" customHeight="1" x14ac:dyDescent="0.35">
      <c r="B104" s="58">
        <v>77</v>
      </c>
      <c r="C104" s="34" t="s">
        <v>109</v>
      </c>
      <c r="D104" s="32"/>
      <c r="E104" s="33"/>
    </row>
    <row r="105" spans="2:5" ht="21" customHeight="1" x14ac:dyDescent="0.35">
      <c r="B105" s="58">
        <v>78</v>
      </c>
      <c r="C105" s="34" t="s">
        <v>111</v>
      </c>
      <c r="D105" s="32"/>
      <c r="E105" s="33"/>
    </row>
    <row r="106" spans="2:5" ht="24" customHeight="1" x14ac:dyDescent="0.35">
      <c r="B106" s="69">
        <v>79</v>
      </c>
      <c r="C106" s="52" t="s">
        <v>36</v>
      </c>
      <c r="D106" s="116"/>
      <c r="E106" s="51"/>
    </row>
    <row r="107" spans="2:5" ht="15" customHeight="1" x14ac:dyDescent="0.35">
      <c r="B107" s="148" t="s">
        <v>112</v>
      </c>
      <c r="C107" s="148"/>
      <c r="D107" s="148"/>
      <c r="E107" s="148"/>
    </row>
    <row r="108" spans="2:5" x14ac:dyDescent="0.35">
      <c r="B108" s="58">
        <v>80</v>
      </c>
      <c r="C108" s="34" t="s">
        <v>114</v>
      </c>
      <c r="D108" s="32"/>
      <c r="E108" s="33"/>
    </row>
    <row r="109" spans="2:5" ht="22.5" customHeight="1" x14ac:dyDescent="0.35">
      <c r="B109" s="58">
        <v>81</v>
      </c>
      <c r="C109" s="34" t="s">
        <v>115</v>
      </c>
      <c r="D109" s="32"/>
      <c r="E109" s="33" t="s">
        <v>113</v>
      </c>
    </row>
    <row r="110" spans="2:5" x14ac:dyDescent="0.35">
      <c r="B110" s="58">
        <v>82</v>
      </c>
      <c r="C110" s="34" t="s">
        <v>116</v>
      </c>
      <c r="D110" s="32"/>
      <c r="E110" s="33"/>
    </row>
    <row r="111" spans="2:5" ht="21.75" customHeight="1" x14ac:dyDescent="0.35">
      <c r="B111" s="58">
        <v>83</v>
      </c>
      <c r="C111" s="34" t="s">
        <v>117</v>
      </c>
      <c r="D111" s="32"/>
      <c r="E111" s="33"/>
    </row>
    <row r="112" spans="2:5" x14ac:dyDescent="0.35">
      <c r="B112" s="58">
        <v>84</v>
      </c>
      <c r="C112" s="34" t="s">
        <v>37</v>
      </c>
      <c r="D112" s="32"/>
      <c r="E112" s="33"/>
    </row>
    <row r="113" spans="2:5" ht="23.25" customHeight="1" thickBot="1" x14ac:dyDescent="0.4">
      <c r="B113" s="67">
        <v>85</v>
      </c>
      <c r="C113" s="38" t="s">
        <v>118</v>
      </c>
      <c r="D113" s="36"/>
      <c r="E113" s="37"/>
    </row>
    <row r="114" spans="2:5" x14ac:dyDescent="0.35">
      <c r="B114" s="145" t="s">
        <v>253</v>
      </c>
      <c r="C114" s="145"/>
      <c r="D114" s="145"/>
      <c r="E114" s="145"/>
    </row>
    <row r="115" spans="2:5" ht="35.25" customHeight="1" x14ac:dyDescent="0.35">
      <c r="B115" s="146" t="s">
        <v>260</v>
      </c>
      <c r="C115" s="146"/>
      <c r="D115" s="146"/>
      <c r="E115" s="146"/>
    </row>
    <row r="116" spans="2:5" x14ac:dyDescent="0.35">
      <c r="B116" s="29" t="s">
        <v>250</v>
      </c>
      <c r="C116" s="29"/>
      <c r="D116" s="41"/>
      <c r="E116" s="25"/>
    </row>
    <row r="117" spans="2:5" x14ac:dyDescent="0.35">
      <c r="B117" s="29"/>
      <c r="C117" s="29"/>
      <c r="D117" s="41"/>
      <c r="E117" s="25"/>
    </row>
  </sheetData>
  <sheetProtection algorithmName="SHA-512" hashValue="MBE68gOwj60DITvO15ns+J8zfEdd4VMkCDpjvcR2ZM6ZV/eMzTPHTZMJe1BsUYZuTO2co89a6rTs0rSKjOnOpw==" saltValue="pp3P0lQR2LgwEXu6+uEcWA==" spinCount="100000" sheet="1" objects="1" scenarios="1"/>
  <mergeCells count="14">
    <mergeCell ref="C8:E8"/>
    <mergeCell ref="B114:E114"/>
    <mergeCell ref="B115:E115"/>
    <mergeCell ref="B9:D9"/>
    <mergeCell ref="B10:E10"/>
    <mergeCell ref="B20:E20"/>
    <mergeCell ref="B47:E47"/>
    <mergeCell ref="B57:E57"/>
    <mergeCell ref="B67:E67"/>
    <mergeCell ref="B76:E76"/>
    <mergeCell ref="B87:E87"/>
    <mergeCell ref="B98:E98"/>
    <mergeCell ref="B102:E102"/>
    <mergeCell ref="B107:E107"/>
  </mergeCells>
  <hyperlinks>
    <hyperlink ref="B2" location="Tartalom!A1" display="Back to contents page" xr:uid="{76260222-AAB7-454F-B619-515D238FD1D6}"/>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tint="0.79998168889431442"/>
  </sheetPr>
  <dimension ref="B1:L47"/>
  <sheetViews>
    <sheetView showGridLines="0" workbookViewId="0">
      <selection activeCell="A2" sqref="A2"/>
    </sheetView>
  </sheetViews>
  <sheetFormatPr defaultRowHeight="14.5" x14ac:dyDescent="0.35"/>
  <cols>
    <col min="1" max="1" width="4.453125" customWidth="1"/>
    <col min="2" max="2" width="7" customWidth="1"/>
    <col min="3" max="3" width="58.453125" customWidth="1"/>
    <col min="4" max="4" width="8.7265625" bestFit="1" customWidth="1"/>
  </cols>
  <sheetData>
    <row r="1" spans="2:12" ht="12.75" customHeight="1" x14ac:dyDescent="0.35"/>
    <row r="2" spans="2:12" x14ac:dyDescent="0.35">
      <c r="B2" s="97" t="s">
        <v>0</v>
      </c>
      <c r="C2" s="30"/>
      <c r="D2" s="30"/>
    </row>
    <row r="3" spans="2:12" x14ac:dyDescent="0.35">
      <c r="B3" s="1"/>
      <c r="C3" s="1"/>
      <c r="D3" s="1"/>
    </row>
    <row r="4" spans="2:12" ht="15.5" x14ac:dyDescent="0.35">
      <c r="B4" s="17" t="s">
        <v>126</v>
      </c>
      <c r="C4" s="2"/>
      <c r="D4" s="2"/>
    </row>
    <row r="5" spans="2:12" x14ac:dyDescent="0.35">
      <c r="B5" s="1"/>
      <c r="C5" s="1"/>
      <c r="D5" s="1"/>
    </row>
    <row r="6" spans="2:12" ht="103.5" customHeight="1" x14ac:dyDescent="0.35">
      <c r="B6" s="153" t="s">
        <v>261</v>
      </c>
      <c r="C6" s="153"/>
      <c r="D6" s="153"/>
      <c r="E6" s="153"/>
      <c r="F6" s="153"/>
      <c r="G6" s="153"/>
      <c r="H6" s="153"/>
      <c r="I6" s="153"/>
      <c r="J6" s="153"/>
      <c r="K6" s="153"/>
    </row>
    <row r="7" spans="2:12" x14ac:dyDescent="0.35">
      <c r="B7" s="3"/>
      <c r="C7" s="4"/>
      <c r="D7" s="4"/>
    </row>
    <row r="8" spans="2:12" ht="15" thickBot="1" x14ac:dyDescent="0.4">
      <c r="B8" s="26"/>
    </row>
    <row r="9" spans="2:12" ht="32.25" customHeight="1" thickBot="1" x14ac:dyDescent="0.4">
      <c r="B9" s="56"/>
      <c r="C9" s="57" t="s">
        <v>2</v>
      </c>
      <c r="D9" s="151" t="s">
        <v>127</v>
      </c>
      <c r="E9" s="151"/>
      <c r="F9" s="151"/>
      <c r="G9" s="151"/>
      <c r="H9" s="152" t="s">
        <v>128</v>
      </c>
      <c r="I9" s="152"/>
      <c r="J9" s="152"/>
      <c r="K9" s="152"/>
    </row>
    <row r="10" spans="2:12" ht="24" customHeight="1" x14ac:dyDescent="0.35">
      <c r="B10" s="87" t="s">
        <v>129</v>
      </c>
      <c r="C10" s="70" t="s">
        <v>130</v>
      </c>
      <c r="D10" s="71">
        <f>+Tartalom!B3</f>
        <v>45747</v>
      </c>
      <c r="E10" s="71">
        <f>+EOMONTH(D10,-3)</f>
        <v>45657</v>
      </c>
      <c r="F10" s="71">
        <f>+EOMONTH(E10,-3)</f>
        <v>45565</v>
      </c>
      <c r="G10" s="71">
        <f>+EOMONTH(F10,-3)</f>
        <v>45473</v>
      </c>
      <c r="H10" s="71">
        <f>+Tartalom!B3</f>
        <v>45747</v>
      </c>
      <c r="I10" s="71">
        <f>+EOMONTH(H10,-3)</f>
        <v>45657</v>
      </c>
      <c r="J10" s="71">
        <f>+EOMONTH(I10,-3)</f>
        <v>45565</v>
      </c>
      <c r="K10" s="71">
        <f>+EOMONTH(J10,-3)</f>
        <v>45473</v>
      </c>
    </row>
    <row r="11" spans="2:12" x14ac:dyDescent="0.35">
      <c r="B11" s="88" t="s">
        <v>131</v>
      </c>
      <c r="C11" s="89" t="s">
        <v>132</v>
      </c>
      <c r="D11" s="90">
        <v>12</v>
      </c>
      <c r="E11" s="90">
        <v>12</v>
      </c>
      <c r="F11" s="90">
        <v>12</v>
      </c>
      <c r="G11" s="90">
        <v>12</v>
      </c>
      <c r="H11" s="90">
        <v>12</v>
      </c>
      <c r="I11" s="90">
        <v>12</v>
      </c>
      <c r="J11" s="90">
        <v>12</v>
      </c>
      <c r="K11" s="90">
        <v>12</v>
      </c>
    </row>
    <row r="12" spans="2:12" ht="15" customHeight="1" x14ac:dyDescent="0.35">
      <c r="B12" s="150" t="s">
        <v>133</v>
      </c>
      <c r="C12" s="150"/>
      <c r="D12" s="150"/>
      <c r="E12" s="150"/>
      <c r="F12" s="150"/>
      <c r="G12" s="150"/>
      <c r="H12" s="150"/>
      <c r="I12" s="150"/>
      <c r="J12" s="150"/>
      <c r="K12" s="150"/>
      <c r="L12" s="28"/>
    </row>
    <row r="13" spans="2:12" ht="27.75" customHeight="1" x14ac:dyDescent="0.35">
      <c r="B13" s="88">
        <v>1</v>
      </c>
      <c r="C13" s="91" t="s">
        <v>134</v>
      </c>
      <c r="D13" s="92"/>
      <c r="E13" s="92"/>
      <c r="F13" s="92"/>
      <c r="G13" s="92"/>
      <c r="H13" s="93">
        <v>12116876.667712053</v>
      </c>
      <c r="I13" s="93">
        <v>11811249.974736867</v>
      </c>
      <c r="J13" s="93">
        <v>11435420.714502389</v>
      </c>
      <c r="K13" s="93">
        <v>11004733.553197214</v>
      </c>
    </row>
    <row r="14" spans="2:12" ht="25.5" customHeight="1" x14ac:dyDescent="0.35">
      <c r="B14" s="150" t="s">
        <v>135</v>
      </c>
      <c r="C14" s="150"/>
      <c r="D14" s="150"/>
      <c r="E14" s="150"/>
      <c r="F14" s="150"/>
      <c r="G14" s="150"/>
      <c r="H14" s="150"/>
      <c r="I14" s="150"/>
      <c r="J14" s="150"/>
      <c r="K14" s="150"/>
      <c r="L14" s="28"/>
    </row>
    <row r="15" spans="2:12" x14ac:dyDescent="0.35">
      <c r="B15" s="72">
        <v>2</v>
      </c>
      <c r="C15" s="80" t="s">
        <v>136</v>
      </c>
      <c r="D15" s="126">
        <v>20488186.294985674</v>
      </c>
      <c r="E15" s="126">
        <v>20161041.434775595</v>
      </c>
      <c r="F15" s="126">
        <v>19737542.956078004</v>
      </c>
      <c r="G15" s="126">
        <v>19528783.00258778</v>
      </c>
      <c r="H15" s="126">
        <v>1333590.7042426087</v>
      </c>
      <c r="I15" s="126">
        <v>1300465.1851379322</v>
      </c>
      <c r="J15" s="126">
        <v>1262006.2856269865</v>
      </c>
      <c r="K15" s="126">
        <v>1241057.0662967574</v>
      </c>
    </row>
    <row r="16" spans="2:12" x14ac:dyDescent="0.35">
      <c r="B16" s="33">
        <v>3</v>
      </c>
      <c r="C16" s="74" t="s">
        <v>137</v>
      </c>
      <c r="D16" s="127">
        <v>14348055.662281377</v>
      </c>
      <c r="E16" s="127">
        <v>13990427.881452063</v>
      </c>
      <c r="F16" s="127">
        <v>13571099.941833118</v>
      </c>
      <c r="G16" s="127">
        <v>13282291.751222618</v>
      </c>
      <c r="H16" s="127">
        <v>717402.78311406856</v>
      </c>
      <c r="I16" s="127">
        <v>699521.39407260309</v>
      </c>
      <c r="J16" s="127">
        <v>678554.99709165597</v>
      </c>
      <c r="K16" s="127">
        <v>664114.58756113087</v>
      </c>
    </row>
    <row r="17" spans="2:11" x14ac:dyDescent="0.35">
      <c r="B17" s="72">
        <v>4</v>
      </c>
      <c r="C17" s="75" t="s">
        <v>138</v>
      </c>
      <c r="D17" s="126">
        <v>4840077.809423604</v>
      </c>
      <c r="E17" s="126">
        <v>4706730.0356075363</v>
      </c>
      <c r="F17" s="126">
        <v>4556130.9312740136</v>
      </c>
      <c r="G17" s="126">
        <v>4497202.3024747102</v>
      </c>
      <c r="H17" s="126">
        <v>600090.04391803558</v>
      </c>
      <c r="I17" s="126">
        <v>583664.75647845317</v>
      </c>
      <c r="J17" s="126">
        <v>565244.10274089908</v>
      </c>
      <c r="K17" s="126">
        <v>558857.58848531614</v>
      </c>
    </row>
    <row r="18" spans="2:11" x14ac:dyDescent="0.35">
      <c r="B18" s="72">
        <v>5</v>
      </c>
      <c r="C18" s="80" t="s">
        <v>139</v>
      </c>
      <c r="D18" s="126">
        <v>10376966.362864019</v>
      </c>
      <c r="E18" s="126">
        <v>10113519.420754544</v>
      </c>
      <c r="F18" s="126">
        <v>9986863.3794759829</v>
      </c>
      <c r="G18" s="126">
        <v>9912025.3979383428</v>
      </c>
      <c r="H18" s="126">
        <v>4620201.9191708984</v>
      </c>
      <c r="I18" s="126">
        <v>4532868.4224736346</v>
      </c>
      <c r="J18" s="126">
        <v>4570054.2269969927</v>
      </c>
      <c r="K18" s="126">
        <v>4668511.6478510145</v>
      </c>
    </row>
    <row r="19" spans="2:11" x14ac:dyDescent="0.35">
      <c r="B19" s="72">
        <v>6</v>
      </c>
      <c r="C19" s="76" t="s">
        <v>140</v>
      </c>
      <c r="D19" s="126">
        <v>512074.57856714382</v>
      </c>
      <c r="E19" s="126">
        <v>529867.91554140428</v>
      </c>
      <c r="F19" s="126">
        <v>502672.08296355762</v>
      </c>
      <c r="G19" s="126">
        <v>466315.50354127516</v>
      </c>
      <c r="H19" s="126">
        <v>126000.83328322078</v>
      </c>
      <c r="I19" s="126">
        <v>130490.69147706304</v>
      </c>
      <c r="J19" s="126">
        <v>123898.57265812908</v>
      </c>
      <c r="K19" s="126">
        <v>114975.44959535949</v>
      </c>
    </row>
    <row r="20" spans="2:11" x14ac:dyDescent="0.35">
      <c r="B20" s="72">
        <v>7</v>
      </c>
      <c r="C20" s="75" t="s">
        <v>141</v>
      </c>
      <c r="D20" s="126">
        <v>9789973.0479768757</v>
      </c>
      <c r="E20" s="126">
        <v>9530888.9711887222</v>
      </c>
      <c r="F20" s="126">
        <v>9417205.4925211743</v>
      </c>
      <c r="G20" s="126">
        <v>9395620.4268742315</v>
      </c>
      <c r="H20" s="126">
        <v>4419282.3495676769</v>
      </c>
      <c r="I20" s="126">
        <v>4349615.196972155</v>
      </c>
      <c r="J20" s="126">
        <v>4379169.8503476148</v>
      </c>
      <c r="K20" s="126">
        <v>4503446.7307328219</v>
      </c>
    </row>
    <row r="21" spans="2:11" x14ac:dyDescent="0.35">
      <c r="B21" s="72">
        <v>8</v>
      </c>
      <c r="C21" s="75" t="s">
        <v>142</v>
      </c>
      <c r="D21" s="126">
        <v>74918.736320000011</v>
      </c>
      <c r="E21" s="126">
        <v>52762.53402441668</v>
      </c>
      <c r="F21" s="126">
        <v>66985.80399125001</v>
      </c>
      <c r="G21" s="126">
        <v>50089.467522833329</v>
      </c>
      <c r="H21" s="126">
        <v>74918.736320000011</v>
      </c>
      <c r="I21" s="126">
        <v>52762.53402441668</v>
      </c>
      <c r="J21" s="126">
        <v>66985.80399125001</v>
      </c>
      <c r="K21" s="126">
        <v>50089.467522833329</v>
      </c>
    </row>
    <row r="22" spans="2:11" x14ac:dyDescent="0.35">
      <c r="B22" s="72">
        <v>9</v>
      </c>
      <c r="C22" s="75" t="s">
        <v>143</v>
      </c>
      <c r="D22" s="128"/>
      <c r="E22" s="128"/>
      <c r="F22" s="128"/>
      <c r="G22" s="128"/>
      <c r="H22" s="126">
        <v>0</v>
      </c>
      <c r="I22" s="126">
        <v>0</v>
      </c>
      <c r="J22" s="126">
        <v>0</v>
      </c>
      <c r="K22" s="126">
        <v>0</v>
      </c>
    </row>
    <row r="23" spans="2:11" ht="21.75" customHeight="1" x14ac:dyDescent="0.35">
      <c r="B23" s="72">
        <v>10</v>
      </c>
      <c r="C23" s="80" t="s">
        <v>144</v>
      </c>
      <c r="D23" s="126">
        <v>4602408.8095538886</v>
      </c>
      <c r="E23" s="126">
        <v>4513946.280565029</v>
      </c>
      <c r="F23" s="126">
        <v>4402237.0836164337</v>
      </c>
      <c r="G23" s="126">
        <v>4333520.1137315808</v>
      </c>
      <c r="H23" s="126">
        <v>763734.70082445105</v>
      </c>
      <c r="I23" s="126">
        <v>759188.78377002908</v>
      </c>
      <c r="J23" s="126">
        <v>764562.62546178617</v>
      </c>
      <c r="K23" s="126">
        <v>764324.61422758817</v>
      </c>
    </row>
    <row r="24" spans="2:11" ht="21.5" x14ac:dyDescent="0.35">
      <c r="B24" s="72">
        <v>11</v>
      </c>
      <c r="C24" s="76" t="s">
        <v>145</v>
      </c>
      <c r="D24" s="126">
        <v>138283.85958947433</v>
      </c>
      <c r="E24" s="126">
        <v>160403.9135794313</v>
      </c>
      <c r="F24" s="126">
        <v>180780.59769908278</v>
      </c>
      <c r="G24" s="126">
        <v>195037.37415490564</v>
      </c>
      <c r="H24" s="126">
        <v>138283.85958947433</v>
      </c>
      <c r="I24" s="126">
        <v>160403.9135794313</v>
      </c>
      <c r="J24" s="126">
        <v>180780.59769908278</v>
      </c>
      <c r="K24" s="126">
        <v>195037.37415490564</v>
      </c>
    </row>
    <row r="25" spans="2:11" x14ac:dyDescent="0.35">
      <c r="B25" s="72">
        <v>12</v>
      </c>
      <c r="C25" s="76" t="s">
        <v>146</v>
      </c>
      <c r="D25" s="126">
        <v>0</v>
      </c>
      <c r="E25" s="126">
        <v>0</v>
      </c>
      <c r="F25" s="126">
        <v>0</v>
      </c>
      <c r="G25" s="126">
        <v>0</v>
      </c>
      <c r="H25" s="126">
        <v>0</v>
      </c>
      <c r="I25" s="126">
        <v>0</v>
      </c>
      <c r="J25" s="126">
        <v>0</v>
      </c>
      <c r="K25" s="126">
        <v>0</v>
      </c>
    </row>
    <row r="26" spans="2:11" x14ac:dyDescent="0.35">
      <c r="B26" s="72">
        <v>13</v>
      </c>
      <c r="C26" s="77" t="s">
        <v>147</v>
      </c>
      <c r="D26" s="126">
        <v>4464124.9499644144</v>
      </c>
      <c r="E26" s="126">
        <v>4353542.3669855967</v>
      </c>
      <c r="F26" s="126">
        <v>4221456.4859173512</v>
      </c>
      <c r="G26" s="126">
        <v>4138482.7395766755</v>
      </c>
      <c r="H26" s="126">
        <v>625450.84123497666</v>
      </c>
      <c r="I26" s="126">
        <v>598784.87019059795</v>
      </c>
      <c r="J26" s="126">
        <v>583782.02776270348</v>
      </c>
      <c r="K26" s="126">
        <v>569287.2400726825</v>
      </c>
    </row>
    <row r="27" spans="2:11" x14ac:dyDescent="0.35">
      <c r="B27" s="72">
        <v>14</v>
      </c>
      <c r="C27" s="80" t="s">
        <v>148</v>
      </c>
      <c r="D27" s="126">
        <v>402357.36300970818</v>
      </c>
      <c r="E27" s="126">
        <v>417800.78328903759</v>
      </c>
      <c r="F27" s="126">
        <v>410933.62704751425</v>
      </c>
      <c r="G27" s="126">
        <v>356993.50468832854</v>
      </c>
      <c r="H27" s="126">
        <v>307377.17164418433</v>
      </c>
      <c r="I27" s="126">
        <v>321924.99999138241</v>
      </c>
      <c r="J27" s="126">
        <v>313689.47679765028</v>
      </c>
      <c r="K27" s="126">
        <v>261076.2882193526</v>
      </c>
    </row>
    <row r="28" spans="2:11" x14ac:dyDescent="0.35">
      <c r="B28" s="72">
        <v>15</v>
      </c>
      <c r="C28" s="80" t="s">
        <v>149</v>
      </c>
      <c r="D28" s="126">
        <v>2558534.3512061015</v>
      </c>
      <c r="E28" s="126">
        <v>2504758.0726747769</v>
      </c>
      <c r="F28" s="126">
        <v>2433081.8591639106</v>
      </c>
      <c r="G28" s="126">
        <v>2347847.8394435798</v>
      </c>
      <c r="H28" s="126">
        <v>49640.925727917194</v>
      </c>
      <c r="I28" s="126">
        <v>49644.91856423948</v>
      </c>
      <c r="J28" s="126">
        <v>49294.385575750355</v>
      </c>
      <c r="K28" s="126">
        <v>48417.381632881392</v>
      </c>
    </row>
    <row r="29" spans="2:11" x14ac:dyDescent="0.35">
      <c r="B29" s="88">
        <v>16</v>
      </c>
      <c r="C29" s="94" t="s">
        <v>150</v>
      </c>
      <c r="D29" s="129"/>
      <c r="E29" s="129"/>
      <c r="F29" s="129"/>
      <c r="G29" s="129"/>
      <c r="H29" s="125">
        <v>7074545.4216100611</v>
      </c>
      <c r="I29" s="125">
        <v>6964092.3099372173</v>
      </c>
      <c r="J29" s="125">
        <v>6959607.0004591653</v>
      </c>
      <c r="K29" s="125">
        <v>6983386.9982275954</v>
      </c>
    </row>
    <row r="30" spans="2:11" ht="20.25" customHeight="1" x14ac:dyDescent="0.35">
      <c r="B30" s="150" t="s">
        <v>151</v>
      </c>
      <c r="C30" s="150"/>
      <c r="D30" s="150"/>
      <c r="E30" s="150"/>
      <c r="F30" s="150"/>
      <c r="G30" s="150"/>
      <c r="H30" s="150"/>
      <c r="I30" s="150"/>
      <c r="J30" s="150"/>
      <c r="K30" s="150"/>
    </row>
    <row r="31" spans="2:11" x14ac:dyDescent="0.35">
      <c r="B31" s="72">
        <v>17</v>
      </c>
      <c r="C31" s="80" t="s">
        <v>152</v>
      </c>
      <c r="D31" s="131">
        <v>362808.01335627283</v>
      </c>
      <c r="E31" s="131">
        <v>323443.14102645864</v>
      </c>
      <c r="F31" s="131">
        <v>301141.73557561403</v>
      </c>
      <c r="G31" s="131">
        <v>284465.5039553697</v>
      </c>
      <c r="H31" s="131">
        <v>256270.55150351816</v>
      </c>
      <c r="I31" s="131">
        <v>258884.36218112521</v>
      </c>
      <c r="J31" s="131">
        <v>245528.64901795689</v>
      </c>
      <c r="K31" s="131">
        <v>227559.00143503325</v>
      </c>
    </row>
    <row r="32" spans="2:11" x14ac:dyDescent="0.35">
      <c r="B32" s="72">
        <v>18</v>
      </c>
      <c r="C32" s="80" t="s">
        <v>153</v>
      </c>
      <c r="D32" s="131">
        <v>1659588.8092417822</v>
      </c>
      <c r="E32" s="131">
        <v>1603248.6817014341</v>
      </c>
      <c r="F32" s="131">
        <v>1605629.7252317145</v>
      </c>
      <c r="G32" s="131">
        <v>1651169.9558778747</v>
      </c>
      <c r="H32" s="131">
        <v>1350738.0748133466</v>
      </c>
      <c r="I32" s="131">
        <v>1308182.4598829313</v>
      </c>
      <c r="J32" s="131">
        <v>1316663.3294922779</v>
      </c>
      <c r="K32" s="131">
        <v>1366553.3079063012</v>
      </c>
    </row>
    <row r="33" spans="2:11" x14ac:dyDescent="0.35">
      <c r="B33" s="72">
        <v>19</v>
      </c>
      <c r="C33" s="79" t="s">
        <v>154</v>
      </c>
      <c r="D33" s="131">
        <v>409971.42854413198</v>
      </c>
      <c r="E33" s="131">
        <v>415185.43496887456</v>
      </c>
      <c r="F33" s="131">
        <v>412370.14835182595</v>
      </c>
      <c r="G33" s="131">
        <v>465476.00707919733</v>
      </c>
      <c r="H33" s="131">
        <v>406302.35207053373</v>
      </c>
      <c r="I33" s="131">
        <v>411375.31500572263</v>
      </c>
      <c r="J33" s="131">
        <v>408458.42843537941</v>
      </c>
      <c r="K33" s="131">
        <v>461405.23762646533</v>
      </c>
    </row>
    <row r="34" spans="2:11" ht="30" x14ac:dyDescent="0.35">
      <c r="B34" s="72" t="s">
        <v>121</v>
      </c>
      <c r="C34" s="80" t="s">
        <v>155</v>
      </c>
      <c r="D34" s="132"/>
      <c r="E34" s="132"/>
      <c r="F34" s="132"/>
      <c r="G34" s="132"/>
      <c r="H34" s="131">
        <v>0</v>
      </c>
      <c r="I34" s="131">
        <v>0</v>
      </c>
      <c r="J34" s="131">
        <v>0</v>
      </c>
      <c r="K34" s="131">
        <v>0</v>
      </c>
    </row>
    <row r="35" spans="2:11" x14ac:dyDescent="0.35">
      <c r="B35" s="72" t="s">
        <v>122</v>
      </c>
      <c r="C35" s="80" t="s">
        <v>156</v>
      </c>
      <c r="D35" s="132"/>
      <c r="E35" s="132"/>
      <c r="F35" s="132"/>
      <c r="G35" s="132"/>
      <c r="H35" s="131">
        <v>0</v>
      </c>
      <c r="I35" s="131">
        <v>0</v>
      </c>
      <c r="J35" s="131">
        <v>0</v>
      </c>
      <c r="K35" s="131">
        <v>0</v>
      </c>
    </row>
    <row r="36" spans="2:11" x14ac:dyDescent="0.35">
      <c r="B36" s="72">
        <v>20</v>
      </c>
      <c r="C36" s="73" t="s">
        <v>157</v>
      </c>
      <c r="D36" s="131">
        <v>2432368.251142187</v>
      </c>
      <c r="E36" s="131">
        <v>2341877.2576967673</v>
      </c>
      <c r="F36" s="131">
        <v>2319141.6091591544</v>
      </c>
      <c r="G36" s="131">
        <v>2401111.4669124414</v>
      </c>
      <c r="H36" s="131">
        <v>2013310.9783873986</v>
      </c>
      <c r="I36" s="131">
        <v>1978442.1370697792</v>
      </c>
      <c r="J36" s="131">
        <v>1970650.4069456141</v>
      </c>
      <c r="K36" s="131">
        <v>2055517.5469677998</v>
      </c>
    </row>
    <row r="37" spans="2:11" x14ac:dyDescent="0.35">
      <c r="B37" s="72" t="s">
        <v>158</v>
      </c>
      <c r="C37" s="82" t="s">
        <v>159</v>
      </c>
      <c r="D37" s="131">
        <v>0</v>
      </c>
      <c r="E37" s="131">
        <v>0</v>
      </c>
      <c r="F37" s="131">
        <v>0</v>
      </c>
      <c r="G37" s="131">
        <v>0</v>
      </c>
      <c r="H37" s="131">
        <v>0</v>
      </c>
      <c r="I37" s="131">
        <v>0</v>
      </c>
      <c r="J37" s="131">
        <v>0</v>
      </c>
      <c r="K37" s="131">
        <v>0</v>
      </c>
    </row>
    <row r="38" spans="2:11" x14ac:dyDescent="0.35">
      <c r="B38" s="72" t="s">
        <v>160</v>
      </c>
      <c r="C38" s="82" t="s">
        <v>161</v>
      </c>
      <c r="D38" s="131">
        <v>0</v>
      </c>
      <c r="E38" s="131">
        <v>0</v>
      </c>
      <c r="F38" s="131">
        <v>0</v>
      </c>
      <c r="G38" s="131">
        <v>0</v>
      </c>
      <c r="H38" s="131">
        <v>0</v>
      </c>
      <c r="I38" s="131">
        <v>0</v>
      </c>
      <c r="J38" s="131">
        <v>0</v>
      </c>
      <c r="K38" s="131">
        <v>0</v>
      </c>
    </row>
    <row r="39" spans="2:11" x14ac:dyDescent="0.35">
      <c r="B39" s="88" t="s">
        <v>162</v>
      </c>
      <c r="C39" s="95" t="s">
        <v>163</v>
      </c>
      <c r="D39" s="130">
        <v>2432368.2511421856</v>
      </c>
      <c r="E39" s="130">
        <v>2341877.2576967659</v>
      </c>
      <c r="F39" s="130">
        <v>2319141.6091591539</v>
      </c>
      <c r="G39" s="130">
        <v>2401111.4669124414</v>
      </c>
      <c r="H39" s="130">
        <v>2013310.9783873993</v>
      </c>
      <c r="I39" s="130">
        <v>1978442.1370697801</v>
      </c>
      <c r="J39" s="130">
        <v>1970650.4069456144</v>
      </c>
      <c r="K39" s="130">
        <v>2055517.5469677998</v>
      </c>
    </row>
    <row r="40" spans="2:11" ht="15" customHeight="1" x14ac:dyDescent="0.35">
      <c r="B40" s="150" t="s">
        <v>164</v>
      </c>
      <c r="C40" s="150"/>
      <c r="D40" s="150"/>
      <c r="E40" s="150"/>
      <c r="F40" s="150"/>
      <c r="G40" s="150"/>
      <c r="H40" s="150"/>
      <c r="I40" s="150"/>
      <c r="J40" s="150"/>
      <c r="K40" s="150"/>
    </row>
    <row r="41" spans="2:11" x14ac:dyDescent="0.35">
      <c r="B41" s="72">
        <v>21</v>
      </c>
      <c r="C41" s="84" t="s">
        <v>165</v>
      </c>
      <c r="D41" s="81"/>
      <c r="E41" s="81"/>
      <c r="F41" s="81"/>
      <c r="G41" s="81"/>
      <c r="H41" s="133">
        <v>12115028.502764583</v>
      </c>
      <c r="I41" s="133">
        <v>11809401.809789397</v>
      </c>
      <c r="J41" s="133">
        <v>11419113.782299494</v>
      </c>
      <c r="K41" s="133">
        <v>10990274.785941789</v>
      </c>
    </row>
    <row r="42" spans="2:11" x14ac:dyDescent="0.35">
      <c r="B42" s="72">
        <v>22</v>
      </c>
      <c r="C42" s="85" t="s">
        <v>166</v>
      </c>
      <c r="D42" s="81"/>
      <c r="E42" s="81"/>
      <c r="F42" s="81"/>
      <c r="G42" s="81"/>
      <c r="H42" s="133">
        <v>5061234.4432226606</v>
      </c>
      <c r="I42" s="133">
        <v>4985650.1728674388</v>
      </c>
      <c r="J42" s="133">
        <v>4988956.5935135521</v>
      </c>
      <c r="K42" s="133">
        <v>4927869.4512597946</v>
      </c>
    </row>
    <row r="43" spans="2:11" ht="15" thickBot="1" x14ac:dyDescent="0.4">
      <c r="B43" s="78">
        <v>23</v>
      </c>
      <c r="C43" s="86" t="s">
        <v>167</v>
      </c>
      <c r="D43" s="83"/>
      <c r="E43" s="83"/>
      <c r="F43" s="83"/>
      <c r="G43" s="83"/>
      <c r="H43" s="134">
        <v>2.3987965509022904</v>
      </c>
      <c r="I43" s="134">
        <v>2.374144584040514</v>
      </c>
      <c r="J43" s="134">
        <v>2.291446644035716</v>
      </c>
      <c r="K43" s="134">
        <v>2.2322636620021097</v>
      </c>
    </row>
    <row r="44" spans="2:11" x14ac:dyDescent="0.35">
      <c r="B44" s="45"/>
    </row>
    <row r="45" spans="2:11" x14ac:dyDescent="0.35">
      <c r="B45" s="45"/>
    </row>
    <row r="46" spans="2:11" x14ac:dyDescent="0.35">
      <c r="B46" s="45"/>
    </row>
    <row r="47" spans="2:11" x14ac:dyDescent="0.35">
      <c r="B47" s="45"/>
    </row>
  </sheetData>
  <sheetProtection algorithmName="SHA-512" hashValue="pQdev/m22P0SoWPX4zxyPEBCq0XTeGCRnn9zgHg7sdottNIfDi6SO0vavQETesGSMNavovPQK54mD+/o6/LUPQ==" saltValue="uPTfe/bdBcOibuUbW/V/MA==" spinCount="100000" sheet="1" objects="1" scenarios="1"/>
  <mergeCells count="7">
    <mergeCell ref="B6:K6"/>
    <mergeCell ref="B14:K14"/>
    <mergeCell ref="B30:K30"/>
    <mergeCell ref="B40:K40"/>
    <mergeCell ref="B12:K12"/>
    <mergeCell ref="D9:G9"/>
    <mergeCell ref="H9:K9"/>
  </mergeCells>
  <hyperlinks>
    <hyperlink ref="B2" location="Tartalom!A1" display="Back to contents page" xr:uid="{A94164E4-7D8A-4ACA-A623-DC1269C8BF5A}"/>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5</vt:i4>
      </vt:variant>
    </vt:vector>
  </HeadingPairs>
  <TitlesOfParts>
    <vt:vector size="5" baseType="lpstr">
      <vt:lpstr>Tartalom</vt:lpstr>
      <vt:lpstr>KM1</vt:lpstr>
      <vt:lpstr>OV1</vt:lpstr>
      <vt:lpstr>CC1</vt:lpstr>
      <vt:lpstr>LIQ1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2025-05-28T10:16:36Z</dcterms:modified>
</cp:coreProperties>
</file>