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98A0AE6F-94E2-498B-8733-F5802BA06040}" xr6:coauthVersionLast="47" xr6:coauthVersionMax="47" xr10:uidLastSave="{00000000-0000-0000-0000-000000000000}"/>
  <bookViews>
    <workbookView xWindow="-110" yWindow="-110" windowWidth="19420" windowHeight="10420" xr2:uid="{00000000-000D-0000-FFFF-FFFF00000000}"/>
  </bookViews>
  <sheets>
    <sheet name="Tartalom" sheetId="20" r:id="rId1"/>
    <sheet name="KM1" sheetId="1" r:id="rId2"/>
    <sheet name="OV1" sheetId="3" r:id="rId3"/>
    <sheet name="LI1" sheetId="5" r:id="rId4"/>
    <sheet name="LI2" sheetId="6" r:id="rId5"/>
    <sheet name="CC1" sheetId="10" r:id="rId6"/>
    <sheet name="IFRS9" sheetId="56" r:id="rId7"/>
    <sheet name="LR1" sheetId="15" r:id="rId8"/>
    <sheet name="LR2" sheetId="16" r:id="rId9"/>
    <sheet name="LR3" sheetId="17" r:id="rId10"/>
    <sheet name="LIQ1" sheetId="18" r:id="rId11"/>
    <sheet name="LIQ2" sheetId="19" r:id="rId12"/>
    <sheet name="CR1" sheetId="21" r:id="rId13"/>
    <sheet name="CR1-A" sheetId="22" r:id="rId14"/>
    <sheet name="CR2" sheetId="23" r:id="rId15"/>
    <sheet name="CR2-A" sheetId="63" r:id="rId16"/>
    <sheet name="CQ1" sheetId="25" r:id="rId17"/>
    <sheet name="CQ3" sheetId="27" r:id="rId18"/>
    <sheet name="CQ7" sheetId="32" r:id="rId19"/>
    <sheet name="CR3" sheetId="34" r:id="rId20"/>
    <sheet name="CR4" sheetId="35" r:id="rId21"/>
    <sheet name="CR5" sheetId="36" r:id="rId22"/>
    <sheet name="CCR1" sheetId="37" r:id="rId23"/>
    <sheet name="CCR2" sheetId="38" r:id="rId24"/>
    <sheet name="CCR3" sheetId="39" r:id="rId25"/>
    <sheet name="CCR5" sheetId="40" r:id="rId26"/>
    <sheet name="CCR6" sheetId="41" r:id="rId27"/>
    <sheet name="CCR8" sheetId="42" r:id="rId28"/>
    <sheet name="MR1" sheetId="43" r:id="rId29"/>
    <sheet name="OR1" sheetId="44" r:id="rId30"/>
    <sheet name="REM1" sheetId="58" r:id="rId31"/>
    <sheet name="REM2" sheetId="59" r:id="rId32"/>
    <sheet name="REM3" sheetId="60" r:id="rId33"/>
    <sheet name="REM4" sheetId="61" r:id="rId34"/>
    <sheet name="REM5" sheetId="62" r:id="rId35"/>
    <sheet name="AE1" sheetId="50" r:id="rId36"/>
    <sheet name="AE2" sheetId="51" r:id="rId37"/>
    <sheet name="AE3" sheetId="52" r:id="rId38"/>
    <sheet name="IRRBB1" sheetId="57" r:id="rId3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58" l="1"/>
  <c r="H29" i="58"/>
  <c r="H11" i="58"/>
  <c r="E31" i="56"/>
  <c r="E30" i="56"/>
  <c r="E28" i="56"/>
  <c r="E27" i="56"/>
  <c r="E25" i="56"/>
  <c r="E24" i="56"/>
  <c r="F20" i="3"/>
  <c r="F19" i="3"/>
  <c r="F17" i="3"/>
  <c r="F15" i="3"/>
  <c r="F14" i="3"/>
  <c r="F12" i="3"/>
  <c r="F18" i="3"/>
  <c r="F16" i="3"/>
  <c r="F13" i="3"/>
  <c r="F11" i="3"/>
  <c r="D11" i="3"/>
  <c r="D13" i="3"/>
  <c r="D16" i="3"/>
  <c r="D18" i="3"/>
  <c r="E21" i="3"/>
  <c r="E11" i="3"/>
  <c r="E13" i="3"/>
  <c r="E16" i="3"/>
  <c r="E18" i="3"/>
  <c r="F21" i="3"/>
  <c r="D21" i="3"/>
  <c r="E9" i="1"/>
  <c r="D9" i="56"/>
  <c r="C8" i="52"/>
  <c r="C8" i="51"/>
  <c r="C8" i="50"/>
  <c r="C8" i="44"/>
  <c r="C8" i="43"/>
  <c r="C8" i="42"/>
  <c r="C8" i="41"/>
  <c r="C8" i="40"/>
  <c r="C8" i="39"/>
  <c r="C8" i="38"/>
  <c r="C8" i="37"/>
  <c r="C8" i="36"/>
  <c r="C8" i="35"/>
  <c r="C8" i="34"/>
  <c r="C8" i="32"/>
  <c r="C8" i="27"/>
  <c r="C8" i="25"/>
  <c r="C8" i="23"/>
  <c r="C8" i="22"/>
  <c r="C8" i="21"/>
  <c r="C8" i="19"/>
  <c r="H10" i="18"/>
  <c r="I10" i="18"/>
  <c r="J10" i="18" s="1"/>
  <c r="K10" i="18" s="1"/>
  <c r="D10" i="18"/>
  <c r="E10" i="18"/>
  <c r="F10" i="18" s="1"/>
  <c r="G10" i="18" s="1"/>
  <c r="C8" i="17"/>
  <c r="D10" i="16"/>
  <c r="E10" i="16" s="1"/>
  <c r="F10" i="3"/>
  <c r="D10" i="3"/>
  <c r="D9" i="1"/>
  <c r="C8" i="15"/>
  <c r="C8" i="10"/>
  <c r="C8" i="6"/>
  <c r="C8" i="5"/>
</calcChain>
</file>

<file path=xl/sharedStrings.xml><?xml version="1.0" encoding="utf-8"?>
<sst xmlns="http://schemas.openxmlformats.org/spreadsheetml/2006/main" count="1215" uniqueCount="935">
  <si>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</si>
  <si>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</si>
  <si>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</si>
  <si>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</si>
  <si>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</si>
  <si>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</si>
  <si>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</si>
  <si>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</si>
  <si>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</si>
  <si>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</si>
  <si>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</si>
  <si>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</si>
  <si>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</si>
  <si>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</si>
  <si>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</si>
  <si>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</si>
  <si>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Kitettségérték</t>
  </si>
  <si>
    <t>Kockázati kitettségérték</t>
  </si>
  <si>
    <t>LI1 - A számviteli és a prudenciális konszolidáció hatóköre közötti eltérések és a pénzügyi kimutatásokban szereplő kategóriák szabályozói kockázati kategóriáknak való megfeleltetése</t>
  </si>
  <si>
    <t>Megnevezés</t>
  </si>
  <si>
    <t>A közzétett pénzügyi beszámolóban megadott könyv szerinti érték</t>
  </si>
  <si>
    <t>A tételek könyv szerinti értéke</t>
  </si>
  <si>
    <t>A hitelkockázati keret hatálya alá tartozik</t>
  </si>
  <si>
    <t>A partnerkockázati keret hatálya alá tartozik</t>
  </si>
  <si>
    <t>Az értékpapírosítási keret hatálya alá tartozik</t>
  </si>
  <si>
    <t>A piaci kockázati keret hatálya alá tartozik</t>
  </si>
  <si>
    <t>Repó követelések</t>
  </si>
  <si>
    <t>Eredménnyel szemben valós értéken értékelt pénzügyi eszközök</t>
  </si>
  <si>
    <t>Amortizált bekerülési értéken értékelt értékpapírok</t>
  </si>
  <si>
    <t>Tárgyi eszközök</t>
  </si>
  <si>
    <t>Befektetési célú ingatlanok</t>
  </si>
  <si>
    <t>Halasztott adó eszközök</t>
  </si>
  <si>
    <t>Egyéb eszközök</t>
  </si>
  <si>
    <t>Nem tartozik szavatolótőke-követelmények hatálya alá, vagy a szavatolótőkéből való levonás hatálya alá tartozik</t>
  </si>
  <si>
    <t>Eredménnyel szemben valós értéken értékeltként megjelölt pénzügyi kötelezettségek</t>
  </si>
  <si>
    <t>Ügyfelek betétei</t>
  </si>
  <si>
    <t>Kibocsátott értékpapírok</t>
  </si>
  <si>
    <t>Egyéb kötelezettségek</t>
  </si>
  <si>
    <t>Alárendelt kölcsöntőke</t>
  </si>
  <si>
    <t>KÖTELEZETTSÉGEK ÖSSZESEN</t>
  </si>
  <si>
    <t>LI2 - A szabályozói kitettségértékek és a pénzügyi kimutatásokban szereplő könyv szerinti értékek közötti eltérések fő forrásai</t>
  </si>
  <si>
    <t xml:space="preserve">Összesen </t>
  </si>
  <si>
    <t>Az alábbiak hatálya alá tartozó tételek:</t>
  </si>
  <si>
    <t>hitelkockázati keret</t>
  </si>
  <si>
    <t>partnerkockázati keret</t>
  </si>
  <si>
    <t>értékpapírosítási keret</t>
  </si>
  <si>
    <t>piaci kockázati keret</t>
  </si>
  <si>
    <t>Mérlegen kívüli összegek</t>
  </si>
  <si>
    <t>Szabályozási célból figyelembe vett kitettségösszegek</t>
  </si>
  <si>
    <t>Az eszközök könyv szerinti értéke a prudenciális konszolidáció hatóköre alapján (az EU LI1 tábla szerint)</t>
  </si>
  <si>
    <t>A kötelezettségek könyv szerinti értéke a prudenciális konszolidáció hatóköre alapján (az EU LI1 tábla szerint)</t>
  </si>
  <si>
    <t>Teljes nettó összeg a prudenciális konszolidáció hatóköre alapján</t>
  </si>
  <si>
    <t>Értékelési különbözetek</t>
  </si>
  <si>
    <t>Eltérő nettósítási szabályokból adódó különbözetek, a 2. sorban már szereplőkön kívül</t>
  </si>
  <si>
    <t>Céltartalékok figyelembevételéből adódó különbözetek</t>
  </si>
  <si>
    <t>Hitelkockázat-mérséklési technikák használatából adódó különbözetek</t>
  </si>
  <si>
    <t>Hitel-egyenértékesítési tényezőkből adódó különbözetek</t>
  </si>
  <si>
    <t>Kockázatátruházással járó értékpapírosításból adódó különbözetek</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</si>
  <si>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</si>
  <si>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</si>
  <si>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</si>
  <si>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</si>
  <si>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</si>
  <si>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</si>
  <si>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</si>
  <si>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</si>
  <si>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</si>
  <si>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</si>
  <si>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</si>
  <si>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</si>
  <si>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</si>
  <si>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</si>
  <si>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</si>
  <si>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25a</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</si>
  <si>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</si>
  <si>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</si>
  <si>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</si>
  <si>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</si>
  <si>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</si>
  <si>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</si>
  <si>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</si>
  <si>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</si>
  <si>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</si>
  <si>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</si>
  <si>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</si>
  <si>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</si>
  <si>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</si>
  <si>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h</t>
  </si>
  <si>
    <t>a - d</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</si>
  <si>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</si>
  <si>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</si>
  <si>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</si>
  <si>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</si>
  <si>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</si>
  <si>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</si>
  <si>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</si>
  <si>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</si>
  <si>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</si>
  <si>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</si>
  <si>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</si>
  <si>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</si>
  <si>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</si>
  <si>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</si>
  <si>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</si>
  <si>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</si>
  <si>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</si>
  <si>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</si>
  <si>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i</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</si>
  <si>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</si>
  <si>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</si>
  <si>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</si>
  <si>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</si>
  <si>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</si>
  <si>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</si>
  <si>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</si>
  <si>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</si>
  <si>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</si>
  <si>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</si>
  <si>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</si>
  <si>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</si>
  <si>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</si>
  <si>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</si>
  <si>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</si>
  <si>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</si>
  <si>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</si>
  <si>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</si>
  <si>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</si>
  <si>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</si>
  <si>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</si>
  <si>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</si>
  <si>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</si>
  <si>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</si>
  <si>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</si>
  <si>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</si>
  <si>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</si>
  <si>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</si>
  <si>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</si>
  <si>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</si>
  <si>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</si>
  <si>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</si>
  <si>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</si>
  <si>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</si>
  <si>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</si>
  <si>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</si>
  <si>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</si>
  <si>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</si>
  <si>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anticiklikus pufferkövetelmény</t>
    </r>
    <r>
      <rPr>
        <vertAlign val="superscript"/>
        <sz val="8"/>
        <rFont val="Arial"/>
        <family val="2"/>
        <charset val="238"/>
      </rPr>
      <t>3</t>
    </r>
  </si>
  <si>
    <r>
      <t>ebből: rendszerkockázati tőkepuffer-követelmény</t>
    </r>
    <r>
      <rPr>
        <vertAlign val="superscript"/>
        <sz val="8"/>
        <rFont val="Arial"/>
        <family val="2"/>
        <charset val="238"/>
      </rPr>
      <t>3</t>
    </r>
  </si>
  <si>
    <r>
      <t>ebből: globálisan rendszerszinten jelentős intézmények vagy egyéb rendszerszinten jelentős intézmények pufferére vonatkozó követelmény</t>
    </r>
    <r>
      <rPr>
        <vertAlign val="superscript"/>
        <sz val="8"/>
        <rFont val="Arial"/>
        <family val="2"/>
        <charset val="238"/>
      </rPr>
      <t>4</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</si>
  <si>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</si>
  <si>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</si>
  <si>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</si>
  <si>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</si>
  <si>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</si>
  <si>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</si>
  <si>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</si>
  <si>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</si>
  <si>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</si>
  <si>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</si>
  <si>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g</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</si>
  <si>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</si>
  <si>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</si>
  <si>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</si>
  <si>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</si>
  <si>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</si>
  <si>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ESZKÖZÖK ÖSSZESEN</t>
  </si>
  <si>
    <t>Kockázattal súlyozott kitettségértékek</t>
  </si>
  <si>
    <t>millió forint</t>
  </si>
  <si>
    <t>Alkalmazandó összeg</t>
  </si>
  <si>
    <t>Eszközök összesen a közzétett pénzügyi kimutatások szerint</t>
  </si>
  <si>
    <t>Kiigazítás értékpapír-finanszírozási ügyletek miatt</t>
  </si>
  <si>
    <t>Kiigazítás a mérlegen kívüli tételek miatt (mérlegen kívüli kitettségek hitel- egyenértékesítése)</t>
  </si>
  <si>
    <t>Egyéb kiigazítások</t>
  </si>
  <si>
    <t>LR1 - LRSum - A számviteli eszközök és a tőkeáttételi mutató számításához használt kitettségek összefoglaló egyeztetése</t>
  </si>
  <si>
    <t>Kiigazítás a számviteli célú konszolidációba bevont, de a prudenciális konszolidáció hatókörén kívül eső szervezetek miatt</t>
  </si>
  <si>
    <t>(Kiigazítás olyan értékpapírosított kitettségek miatt, amelyek teljesítik a kockázatátruházás elismerésére vonatkozó operatív követelményeket)</t>
  </si>
  <si>
    <t>(Kiigazítás a központi bankkal szembeni kitettségek átmeneti mentesítése miatt (adott esetben))</t>
  </si>
  <si>
    <t>(Kiigazítás a bizalmi vagyonkezelés keretében kezelt, az alkalmazandó számviteli szabályozás szerint a mérlegen belül megjelenített, de a teljes kitettségi mérték megállapításából a CRR 429a. cikke (1) bekezdésének i) pontja alapján kizárt eszközök miatt)</t>
  </si>
  <si>
    <t>Kiigazítás pénzügyi eszközök kötési időpont szerinti elszámolás alá tartozó, szokásos módon történő vásárlása és eladása miatt</t>
  </si>
  <si>
    <t>Kiigazítás elismerhető számla-összevezetési ügyletek miatt</t>
  </si>
  <si>
    <t>Kiigazítás származékos pénzügyi instrumentumok miatt</t>
  </si>
  <si>
    <t>(Kiigazítás prudens értékelési korrekciók és egyedi és általános kockázati céltartalékok miatt, amelyek csökkentették az alapvető tőkét)</t>
  </si>
  <si>
    <t>(Kiigazítás a teljes kitettségi mértékből a CRR 429a. cikke (1) bekezdésének c) pontjával összhangban kizárt kitettségek miatt)</t>
  </si>
  <si>
    <t>(Kiigazítás a teljes kitettségi mértékből a CRR 429a. cikke (1) bekezdésének j) pontjával összhangban kizárt kitettségek miatt)</t>
  </si>
  <si>
    <t>Teljes kitettségi mérték</t>
  </si>
  <si>
    <t>LR2 - LRCom - Tőkeáttételi mutatóra vonatkozó egységes adattábla</t>
  </si>
  <si>
    <t>Tőkeáttételi mutató számításához használt kitettség a CRR szerint</t>
  </si>
  <si>
    <t>Mérlegen belüli kitettségek bontása (a származtatott kitettségek és értékpapír-finanszírozási ügyletek nélkül)</t>
  </si>
  <si>
    <t>Származtatott kitettségek</t>
  </si>
  <si>
    <t>Az eredeti kitettség szerinti módszer alapján meghatározott kitettségek</t>
  </si>
  <si>
    <t>(Származtatott ügyletekhez biztosított változó készpénzletét formájában fennálló követeléseket megtestesítő eszközök levonása)</t>
  </si>
  <si>
    <t>(Értékpapír-finanszírozási ügyleteket megtestesítő bruttó eszközök nettósított készpénz-kötelezettségei és -követelései)</t>
  </si>
  <si>
    <t>Értékpapír-finanszírozási ügyleteket megtestesítő eszközök partnerkockázati kitettsége</t>
  </si>
  <si>
    <t>Megbízotti ügyletek kitettsége</t>
  </si>
  <si>
    <t>EU-15a</t>
  </si>
  <si>
    <t>(Ügyfél által elszámolt, központi szerződő féllel szembeni, mentesített értékpapír-finanszírozási kitettségek)</t>
  </si>
  <si>
    <t>Egyéb mérlegen kívüli kitettségek</t>
  </si>
  <si>
    <t>EU-19a</t>
  </si>
  <si>
    <t>EU-19b</t>
  </si>
  <si>
    <t>Tőkeáttételi mutató</t>
  </si>
  <si>
    <t>Mérlegen belüli tételek (származtatott ügyletek és értékpapír-finanszírozási ügyletek nélkül, de biztosítékokkal)</t>
  </si>
  <si>
    <t>Származtatott ügylethez kapcsolódó biztosíték által az alkalmazandó számviteli szabályozás értelmében a mérlegben okozott eszközérték-csökkentés visszaírása</t>
  </si>
  <si>
    <t>(Kiigazítás értékpapír-finanszírozási ügylet keretében kapott, eszközként megjelenített értékpapírok miatt)</t>
  </si>
  <si>
    <t>(A mérlegen belüli tételek általános hitelkockázati kiigazításai)</t>
  </si>
  <si>
    <t>(Az alapvető tőke meghatározása során levont eszközértékek)</t>
  </si>
  <si>
    <t>Mérlegen belüli kitettségek összesen (származtatott ügyletek és értékpapír-finanszírozási ügyletek nélkül)</t>
  </si>
  <si>
    <t>SA-CCR szerinti származtatott ügyletekkel összefüggő pótlási költség (az elismerhető változó készpénzletét nélkül)</t>
  </si>
  <si>
    <t>Származtatott ügyletekre vonatkozó eltérés: pótlásiköltség-hozzájárulás az egyszerűsített sztenderd módszer szerint</t>
  </si>
  <si>
    <t>SA-CCR szerinti származtatott ügyletekkel összefüggő potenciális jövőbeli kitettség miatti többletek</t>
  </si>
  <si>
    <t>Származtatott ügyletekre vonatkozó eltérés: potenciális jövőbeli kitettségi hozzájárulás az egyszerűsített sztenderd módszer szerint</t>
  </si>
  <si>
    <t>(Ügyfél által elszámolt, központi szerződő féllel szembeni, mentesített kereskedési kitettségek) (SA-CCR)</t>
  </si>
  <si>
    <t>(Ügyfél által elszámolt, központi szerződő féllel szembeni, mentesített kereskedési kitettségek) (egyszerűsített sztenderd módszer)</t>
  </si>
  <si>
    <t>(Ügyfél által elszámolt, központi szerződő féllel szembeni, mentesített kereskedési kitettségek (eredeti kitettség szerinti módszer)</t>
  </si>
  <si>
    <t>Eladott hitelderivatívák kiigazított tényleges névleges összege</t>
  </si>
  <si>
    <t>(Eladott hitelderivatívák utáni kiigazított tényleges névleges összeg beszámítások és többlet levonások)</t>
  </si>
  <si>
    <t>Származtatott kitettségek összesen</t>
  </si>
  <si>
    <t>Értékpapír-finanszírozási ügyletekből (SFT) származó kitettségek</t>
  </si>
  <si>
    <t>Értékpapír-finanszírozási ügyleteket megtestesítő bruttó (nettósítás nélküli) eszközök az eladásként elszámolt ügyletek miatti kiigazítás után</t>
  </si>
  <si>
    <t>Értékpapír-finanszírozási ügyletekre vonatkozó eltérés: partnerkockázati kitettség a CRR 429e. cikkének (5) bekezdése és 222. cikke szerint</t>
  </si>
  <si>
    <t>Értékpapír-finanszírozási ügyletből származó kitettségek összesen</t>
  </si>
  <si>
    <t>Mérlegen kívüli kitettségek bruttó névleges értéken</t>
  </si>
  <si>
    <t>(Hitel-egyenértékesítési kiigazítás)</t>
  </si>
  <si>
    <t>(Az alapvető tőke meghatározása során levont általános kockázati céltartalékok és a mérlegen kívüli kitettségekkel összefüggő egyedi kockázati céltartalékok)</t>
  </si>
  <si>
    <t>Mérlegen kívüli kitettségek</t>
  </si>
  <si>
    <t>Kizárt kitettségek</t>
  </si>
  <si>
    <t>(A teljes kitettségi mértékből a CRR 429a. cikke (1) bekezdésének c) pontjával összhangban kizárt kitettségek)</t>
  </si>
  <si>
    <t>(A CRR 429a. cikke (1) bekezdésének j) pontjával összhangban mentesített (mérlegen belüli és kívüli) kitettségek)</t>
  </si>
  <si>
    <t>(Közszektorbeli fejlesztési bankok (vagy egységek) kizárt kitettségei – Közszektorbeli beruházások)</t>
  </si>
  <si>
    <t>(Közszektorbeli fejlesztési bankok (vagy egységek) kizárt kitettségei – Kedvezményes kölcsönök)</t>
  </si>
  <si>
    <t>Nem közszektorbeli fejlesztési bankok (vagy egységek) továbbközvetített kedvezményes kölcsönökből eredő kizárt kitettségei)</t>
  </si>
  <si>
    <t>(Exporthitelekből eredő kitettségek garantált, kizárt részei)</t>
  </si>
  <si>
    <t>(Harmadik félnél elhelyezett, kizárt többletbiztosíték)</t>
  </si>
  <si>
    <t>(Központi értéktárnak/intézménynek a CRR 429a. cikke (1) bekezdésének o) pontja szerint kizárt, központi értéktárhoz kapcsolódó szolgáltatásai)</t>
  </si>
  <si>
    <t>(Kijelölt intézménynek a CRR 429a. cikke (1) bekezdésének p) pontja szerint kizárt, központi értéktárhoz kapcsolódó szolgáltatásai)</t>
  </si>
  <si>
    <t>(Az előfinanszírozási vagy áthidaló hitelek kitettségértékének csökkentése)</t>
  </si>
  <si>
    <t>(Kizárt kitettségek összesen)</t>
  </si>
  <si>
    <t>Tőke és teljes kitettségi mérték</t>
  </si>
  <si>
    <t>Tőkeáttételi mutató (%)</t>
  </si>
  <si>
    <t>Tőkeáttételi mutató (a közszektorbeli beruházásokra és kedvezményes kölcsönökre vonatkozó mentesség hatása nélkül) (%)</t>
  </si>
  <si>
    <t>Tőkeáttételi mutató (a központi banki tartalékokra alkalmazandó átmeneti mentesség hatása nélkül) (%)</t>
  </si>
  <si>
    <t>A minimális tőkeáttételi mutatóra vonatkozó szabályozói követelmény (%)</t>
  </si>
  <si>
    <t>A túlzott tőkeáttétel kockázatának kezelése érdekében előírt kiegészítő szavatolótőke-követelmény (%)</t>
  </si>
  <si>
    <t>ebből: CET1 tőke formájában</t>
  </si>
  <si>
    <t>Tőkeáttételimutató-pufferre vonatkozó követelmény (%)</t>
  </si>
  <si>
    <t>Együttes tőkeáttételimutató-követelmény (%)</t>
  </si>
  <si>
    <t>Átmeneti intézkedésekre vonatkozó döntés és releváns kitettségek</t>
  </si>
  <si>
    <t>A tőkemennyiség meghatározásával kapcsolatos átmeneti intézkedésre vonatkozó döntés</t>
  </si>
  <si>
    <t>LR3 - LRSpl - Mérlegen belüli kitettségek bontása (származtatott ügyletek, értékpapír-finanszírozási ügyletek és mentesített kitettségek nélkül)</t>
  </si>
  <si>
    <t>EU-1</t>
  </si>
  <si>
    <t>EU-2</t>
  </si>
  <si>
    <t>EU-3</t>
  </si>
  <si>
    <t>EU-4</t>
  </si>
  <si>
    <t>Fedezett kötvények</t>
  </si>
  <si>
    <t>EU-5</t>
  </si>
  <si>
    <t>Kormányzatként kezelt kitettségek</t>
  </si>
  <si>
    <t>EU-6</t>
  </si>
  <si>
    <t>Nem kormányzatként kezelt regionális kormányzatokkal, multilaterális fejlesztési bankokkal, nemzetközi szervezetekkel és közszektorbeli intézményekkel szembeni kitettségek</t>
  </si>
  <si>
    <t>EU-7</t>
  </si>
  <si>
    <t>Intézmények</t>
  </si>
  <si>
    <t>EU-8</t>
  </si>
  <si>
    <t>EU-9</t>
  </si>
  <si>
    <t>Lakossággal szembeni kitettségek</t>
  </si>
  <si>
    <t>EU-10</t>
  </si>
  <si>
    <t>EU-11</t>
  </si>
  <si>
    <t>Nemteljesítő kitettségek</t>
  </si>
  <si>
    <t>EU-12</t>
  </si>
  <si>
    <t>Egyéb kitettségek (pl. részvény, értékpapírosítás és egyéb nem hitelkötelezettséget megtestesítő eszközök)</t>
  </si>
  <si>
    <t>Mérlegen belüli kitettségek összesen (származtatott ügyletek, értékpapír-finanszírozási ügyletek és mentesített kitettségek nélkül), ebből:</t>
  </si>
  <si>
    <t>Kereskedési könyvi kitettségek</t>
  </si>
  <si>
    <t>Nem kereskedési könyvi kitettségek, ebből:</t>
  </si>
  <si>
    <t>Ingatlanjelzáloggal fedezett</t>
  </si>
  <si>
    <t>Vállalati kitettségek</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</si>
  <si>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</si>
  <si>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</si>
  <si>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</si>
  <si>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</si>
  <si>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</si>
  <si>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</si>
  <si>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</si>
  <si>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</si>
  <si>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</si>
  <si>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</si>
  <si>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</si>
  <si>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</si>
  <si>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</si>
  <si>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</si>
  <si>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</si>
  <si>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</si>
  <si>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</si>
  <si>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</si>
  <si>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</si>
  <si>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</si>
  <si>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</si>
  <si>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</si>
  <si>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</si>
  <si>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</si>
  <si>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</si>
  <si>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</si>
  <si>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</si>
  <si>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</si>
  <si>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</si>
  <si>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</si>
  <si>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</si>
  <si>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</si>
  <si>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</si>
  <si>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</si>
  <si>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</si>
  <si>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</si>
  <si>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</si>
  <si>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</si>
  <si>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</si>
  <si>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</si>
  <si>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</si>
  <si>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</si>
  <si>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</si>
  <si>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</si>
  <si>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</si>
  <si>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</si>
  <si>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</si>
  <si>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</si>
  <si>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</si>
  <si>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</si>
  <si>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</si>
  <si>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</si>
  <si>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</si>
  <si>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</si>
  <si>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</si>
  <si>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</si>
  <si>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</si>
  <si>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</si>
  <si>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</si>
  <si>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</si>
  <si>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</si>
  <si>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</si>
  <si>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</si>
  <si>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</si>
  <si>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</si>
  <si>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</si>
  <si>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</si>
  <si>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</si>
  <si>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</si>
  <si>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</si>
  <si>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</si>
  <si>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</si>
  <si>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</si>
  <si>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</si>
  <si>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</si>
  <si>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</si>
  <si>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</si>
  <si>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</si>
  <si>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</si>
  <si>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</si>
  <si>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</si>
  <si>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</si>
  <si>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</si>
  <si>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</si>
  <si>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</si>
  <si>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</si>
  <si>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</si>
  <si>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</si>
  <si>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</si>
  <si>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</si>
  <si>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</si>
  <si>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</si>
  <si>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</si>
  <si>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</si>
  <si>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</si>
  <si>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</si>
  <si>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</si>
  <si>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</si>
  <si>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</si>
  <si>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</si>
  <si>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LIQ2 - Nettó stabil forrásellátottsági ráta</t>
  </si>
  <si>
    <t>(devizaösszegben)</t>
  </si>
  <si>
    <t>Súlyozatlan érték a hátralévő futamidő szerint</t>
  </si>
  <si>
    <t>Súlyozott érték</t>
  </si>
  <si>
    <t>Nincs lejárat</t>
  </si>
  <si>
    <t>&lt; 6 hónap</t>
  </si>
  <si>
    <t>≥ 6 hónaptól &lt;1 évig</t>
  </si>
  <si>
    <t>≥ 1 év</t>
  </si>
  <si>
    <t>Rendelkezésre álló stabil források (ASF) elemei</t>
  </si>
  <si>
    <t>Tőkeelemek és -instrumentumok</t>
  </si>
  <si>
    <t>Szavatolótőke</t>
  </si>
  <si>
    <t>Egyéb tőkeinstrumentumok</t>
  </si>
  <si>
    <t>Lakossági betétek</t>
  </si>
  <si>
    <t>Nem lakossági finanszírozás:</t>
  </si>
  <si>
    <t>Operatív betétek</t>
  </si>
  <si>
    <t>Egyéb nem lakossági finanszírozás</t>
  </si>
  <si>
    <t>Kölcsönösen függő kötelezettségek</t>
  </si>
  <si>
    <t>Egyéb kötelezettségek:</t>
  </si>
  <si>
    <t>NSFR származtatott kötelezettségek</t>
  </si>
  <si>
    <t>A fenti kategóriákba nem tartozó összes egyéb kötelezettség és tőkeinstrumentum</t>
  </si>
  <si>
    <t>Rendelkezésre álló stabil források összesen (ASF)</t>
  </si>
  <si>
    <t>Előírt stabil források (RSF) elemei</t>
  </si>
  <si>
    <t>Fedezeti alapban lévő, legalább egy év hátralévő futamidőre megterhelt eszközök</t>
  </si>
  <si>
    <t>Operatív célból más pénzügyi intézménynél tartott betétek</t>
  </si>
  <si>
    <t>Teljesítő hitelek és értékpapírok:</t>
  </si>
  <si>
    <t>Teljesítő, 1. szintű HQLA-val fedezett, 0 %-os haircut hatálya alá tartozó értékpapír-finanszírozási ügyletek pénzügyi ügyfelekkel</t>
  </si>
  <si>
    <t>Teljesítő, egyéb eszközökkel fedezett értékpapír-finanszírozási ügyletek pénzügyi ügyfelekkel, és pénzügyi intézményeknek nyújtott hitelek és előlegek</t>
  </si>
  <si>
    <t>Nem pénzügyi vállalati ügyfeleknek nyújtott teljesítő hitelek, lakosságnak és kisvállalkozásoknak nyújtott hitelek, valamint kormányzatoknak és közszektorbeli intézményeknek nyújtott hitelek, ebből:</t>
  </si>
  <si>
    <t>Legfeljebb 35 %-os kockázati súllyal, a hitelkockázatra vonatkozó Bázel II sztenderd módszer szerint</t>
  </si>
  <si>
    <t>Teljesítő jelzáloghitelek, ebből:</t>
  </si>
  <si>
    <t>Egyéb teljesítő (not in default) és HQLA-nak nem minősülő hitelek és értékpapírok, beleértve a tőzsdén kereskedett részvényeket és a mérlegen belüli kereskedelemfinanszírozási termékeket</t>
  </si>
  <si>
    <t>Kölcsönösen függő eszközök</t>
  </si>
  <si>
    <t>Egyéb eszközök:</t>
  </si>
  <si>
    <t>Fizikailag kereskedett áruk</t>
  </si>
  <si>
    <t>Származtatott ügyletekhez alapletétként nyújtott eszközök és központi szerződő felek garanciaalapjához adott hozzájárulások</t>
  </si>
  <si>
    <t>NSFR származtatott eszközök</t>
  </si>
  <si>
    <t>NSFR származtatott kötelezettségek a nyújtott változó letét levonása előtt</t>
  </si>
  <si>
    <t>A fenti kategóriákba nem tartozó összes egyéb eszköz</t>
  </si>
  <si>
    <t>Mérlegen kívüli tételek</t>
  </si>
  <si>
    <t>Előírt stabil források összesen</t>
  </si>
  <si>
    <t>Nettó stabil forrásellátottsági ráta (%)</t>
  </si>
  <si>
    <t>CR1 - Teljesítő (performing) és nemteljesítő (non-performing) kitettségek és kapcsolódó céltartalékok</t>
  </si>
  <si>
    <t>Bruttó könyv szerinti érték / névérték</t>
  </si>
  <si>
    <t>Halmozott értékvesztés, a hitelkockázat-változásból származó negatív valósérték-változás halmozott összege és céltartalékok</t>
  </si>
  <si>
    <t>Halmozott részleges leírások</t>
  </si>
  <si>
    <t>Kapott biztosítékok és pénzügyi garanciák</t>
  </si>
  <si>
    <t>Teljesítő kitettségek</t>
  </si>
  <si>
    <t>Teljesítő kitettségek – halmozott értékvesztés és céltartalékok</t>
  </si>
  <si>
    <t>Nemteljesítő kitettségek – halmozott értékvesztés, a hitelkockázat-változásból származó negatív valósérték-változás halmozott összege és céltartalékok</t>
  </si>
  <si>
    <t>a teljesítő kitettségek után</t>
  </si>
  <si>
    <t>a nemteljesítő kitettségek után</t>
  </si>
  <si>
    <t>ebből 1. szakasz</t>
  </si>
  <si>
    <t>ebből 2. szakasz</t>
  </si>
  <si>
    <t>ebből 3. szakasz</t>
  </si>
  <si>
    <t>Hitelek és előlegek</t>
  </si>
  <si>
    <t>Központi bankok</t>
  </si>
  <si>
    <t>Államháztartások</t>
  </si>
  <si>
    <t>Hitelintézetek</t>
  </si>
  <si>
    <t>Egyéb pénzügyi vállalatok</t>
  </si>
  <si>
    <t>Nem pénzügyi vállalatok</t>
  </si>
  <si>
    <t>Ebből KKV-k</t>
  </si>
  <si>
    <t>Háztartások</t>
  </si>
  <si>
    <t>Hitelviszonyt megtestesítő értékpapírok</t>
  </si>
  <si>
    <t>CR1-A - Kitettségek futamideje</t>
  </si>
  <si>
    <t>Nettó kitettségérték</t>
  </si>
  <si>
    <t>Látra szóló</t>
  </si>
  <si>
    <t>≤ 1 év</t>
  </si>
  <si>
    <t>&gt; 1 év ≤ 5 év</t>
  </si>
  <si>
    <t>&gt; 5 év</t>
  </si>
  <si>
    <t>Nincs megadott futamidő</t>
  </si>
  <si>
    <t>CR2 - Nemteljesítő hitelek és előlegek állományának változásai</t>
  </si>
  <si>
    <t>A bedőlt kitettségek bruttó könyv szerinti értéke</t>
  </si>
  <si>
    <t>Az utolsó beszámolási időszak óta nemteljesítővé (defaulted) vált hitelek  és hitelviszonyt megtestesítő értékpapírok</t>
  </si>
  <si>
    <t>Teljesítő (non-defaulted) státuszba visszahelyezett</t>
  </si>
  <si>
    <t>Leírt összegek</t>
  </si>
  <si>
    <t>CQ1 - Átstrukturált kitettségek hitelminősége</t>
  </si>
  <si>
    <t>Átstrukturálási intézkedésekkel érintett kitettségek bruttó könyv szerinti értéke / névértéke</t>
  </si>
  <si>
    <t>Átstrukturált kitettségek után kapott biztosítékok és pénzügyi garanciák</t>
  </si>
  <si>
    <t>Teljesítő átstrukturált</t>
  </si>
  <si>
    <t>Nemteljesítő átstrukturált</t>
  </si>
  <si>
    <t>a teljesítő átstrukturált kitettségek után</t>
  </si>
  <si>
    <t>a nemteljesítő átstrukturált kitettségek után</t>
  </si>
  <si>
    <t>Ebből az átstrukturálási intézkedésekkel érintett nemteljesítő kitettségek után kapott biztosítékok és pénzügyi garanciák</t>
  </si>
  <si>
    <t>Ebből „defaulted”</t>
  </si>
  <si>
    <t>Ebből értékvesztett</t>
  </si>
  <si>
    <t>Adott hitelnyújtási elkötelezettségek</t>
  </si>
  <si>
    <t>CQ3 - Teljesítő és nemteljesítő kitettségek hitelminősége a késedelmes napok szerinti bontásban</t>
  </si>
  <si>
    <t>Nincs késedelem vagy a késedelem ≤ 30 nap</t>
  </si>
  <si>
    <t>A késedelem &gt; 30 nap ≤ 90 nap</t>
  </si>
  <si>
    <t>A teljesítés nem valószínű, bár nincs késedelem, vagy a késedelem ≤ 90 nap</t>
  </si>
  <si>
    <t>A késedelem &gt; 90 nap ≤ 180 nap</t>
  </si>
  <si>
    <t>A késedelem &gt; 180 nap ≤ 1 év</t>
  </si>
  <si>
    <t>A késedelem &gt; 1 év ≤ 2 év</t>
  </si>
  <si>
    <t>A késedelem &gt; 2 év ≤ 5 év</t>
  </si>
  <si>
    <t>A késedelem &gt; 5 év ≤ 7év</t>
  </si>
  <si>
    <t>A késedelem &gt; 7 év</t>
  </si>
  <si>
    <t>Ebből ”defaulted”</t>
  </si>
  <si>
    <t>CQ7 - Birtokbavétellel és végrehajtással megszerzett biztosítékok</t>
  </si>
  <si>
    <t>Birtokba vétellel megszerzett biztosíték</t>
  </si>
  <si>
    <t>Kezdeti megjelenítéskori érték</t>
  </si>
  <si>
    <t>Negatív változások halmozott összege</t>
  </si>
  <si>
    <t>Ingatlanok, gépek és berendezések (PP&amp;E)</t>
  </si>
  <si>
    <t>PP&amp;E-től eltérő tételek</t>
  </si>
  <si>
    <t>Lakóingatlan</t>
  </si>
  <si>
    <t>Kereskedelmi ingatlan</t>
  </si>
  <si>
    <t>Ingóság (gépjármű, hajó stb.)</t>
  </si>
  <si>
    <t>Tulajdoni részesedést és hitelviszonyt megtestesítő instrumentumok</t>
  </si>
  <si>
    <t>Egyéb</t>
  </si>
  <si>
    <t>CR3 - Hitelkockázat-mérséklési technikák áttekintése: A hitelkockázat-mérséklési technikák alkalmazásának nyilvánosságra hozatala</t>
  </si>
  <si>
    <t>Hitelek összesen</t>
  </si>
  <si>
    <t>Hitelviszonyt megtestesítő értékpapírok összesen</t>
  </si>
  <si>
    <t>Kitettségek összesen</t>
  </si>
  <si>
    <t>ebből nemteljesítő (defaulted)</t>
  </si>
  <si>
    <t>Fedezetlen könyv szerinti érték</t>
  </si>
  <si>
    <t>Fedezett könyv szerinti érték</t>
  </si>
  <si>
    <t>Ebből hitelderivatívákkal fedezett</t>
  </si>
  <si>
    <t>a) Ebből: biztosítékkal fedezett</t>
  </si>
  <si>
    <t>b) Ebből: pénzügyi garanciákkal fedezett</t>
  </si>
  <si>
    <t>CR4 - Sztenderd módszer – Hitelkockázati kitettség és a hitelkockázat-mérséklés hatásai</t>
  </si>
  <si>
    <t>Kitettség a hitel-egyenértékesítési tényező és a hitelkockázat-mérséklés előtt</t>
  </si>
  <si>
    <t>Kitettség a hitel-egyenértékesítési tényező és a hitelkockázat-mérséklés után</t>
  </si>
  <si>
    <t>RWA-k és RWA-sűrűség</t>
  </si>
  <si>
    <t>m HUF</t>
  </si>
  <si>
    <t>Mérleg szerinti összeg</t>
  </si>
  <si>
    <t>Mérlegen kívüli összeg</t>
  </si>
  <si>
    <t>RWA-k</t>
  </si>
  <si>
    <t>RWA-sűrűség</t>
  </si>
  <si>
    <t>Központi kormányzattal és központi bankkal szembeni kitettségek</t>
  </si>
  <si>
    <t>Regionális kormányzatokkal vagy helyi hatóságokkal szembeni kitettségek</t>
  </si>
  <si>
    <t>Közszektorbeli intézményekkel szembeni kitettségek</t>
  </si>
  <si>
    <t>Multilaterális fejlesztési bankokkal szembeni kitettségek</t>
  </si>
  <si>
    <t>Nemzetközi szervezetekkel szembeni kitettségek</t>
  </si>
  <si>
    <t>Intézményekkel szembeni kitettségek</t>
  </si>
  <si>
    <t>Vállalkozásokkal szembeni kitettségek</t>
  </si>
  <si>
    <t>Ingatlanra bejegyzett zálogjoggal fedezett kitettségek</t>
  </si>
  <si>
    <t>Kiemelkedően magas kockázatú kitettségek</t>
  </si>
  <si>
    <t>Fedezett kötvények formájában fennálló kitetségek</t>
  </si>
  <si>
    <t>Rovidtávú hitelminősítéssel rendelkező vállalatokkal és bankokkal szembeni kitettségek</t>
  </si>
  <si>
    <t>Kollektív befektetési formák (KBF-ek) befektetési jegyeinek vagy részvényeinek formájában fennálló kitettségek</t>
  </si>
  <si>
    <t>Részvényjellegű kitettségek</t>
  </si>
  <si>
    <t>Egyéb tételek</t>
  </si>
  <si>
    <t>CR5 - Sztenderd módszer</t>
  </si>
  <si>
    <t>Kockázati súly</t>
  </si>
  <si>
    <t>CCR1 - A partnerkockázati kitettség elemzése módszerenként</t>
  </si>
  <si>
    <t>Sztenderd módszer</t>
  </si>
  <si>
    <t>Pénzügyi biztosítékok egyszerű módszere (értékpapír-finanszírozási ügyletek esetében)</t>
  </si>
  <si>
    <t>Pénzügyi biztosítékok összetett módszere (értékpapír-finanszírozási ügyletek esetében)</t>
  </si>
  <si>
    <t>Kockáztatott érték az értékpapír-finanszírozási ügyletek esetében</t>
  </si>
  <si>
    <t>Pótlási költség (RC)</t>
  </si>
  <si>
    <t>Potenciális jövőbeli kitettség (PFE)</t>
  </si>
  <si>
    <t>EEPE</t>
  </si>
  <si>
    <t>A szabályozói kitettségérték kiszámításához használt alfa</t>
  </si>
  <si>
    <t>Kitettségérték hitelkockázat- mérséklés előtt</t>
  </si>
  <si>
    <t>Kockázattal súlyozott kitettségérték (RWEA)</t>
  </si>
  <si>
    <t>EU – Eredeti kitettség módszere (származtatott ügyletek esetében)</t>
  </si>
  <si>
    <t>EU – egyszerűsített SA-CCR (származtatott ügyletek esetében)</t>
  </si>
  <si>
    <t>SA-CCR (származtatott ügyletek esetében)</t>
  </si>
  <si>
    <t>Belső modell módszer (IMM) (származtatott ügyletek és értékpapír-finanszírozási ügyletek esetében)</t>
  </si>
  <si>
    <t>ebből értékpapír-finanszírozási ügyletek nettósítási halmazai</t>
  </si>
  <si>
    <t>ebből származtatott és hosszú kiegyenlítési idejű ügyletek nettósítási halmazai</t>
  </si>
  <si>
    <t>ebből eltérő termékek közötti szerződéses nettósítási halmazból</t>
  </si>
  <si>
    <t>2a</t>
  </si>
  <si>
    <t>2b</t>
  </si>
  <si>
    <t>2c</t>
  </si>
  <si>
    <t>CCR2 -CVA-kockázathoz kapcsolódó szavatolótőke-követelmények hatálya alá tartozó ügyletek</t>
  </si>
  <si>
    <t>A fejlett módszer alá tartozó összes ügylet</t>
  </si>
  <si>
    <t>VaR elem (a 3× szorzóval együtt)</t>
  </si>
  <si>
    <t>Stresszhelyzeti VaR elem (a 3× szorzóval együtt)</t>
  </si>
  <si>
    <t>A sztenderd módszer alá tartozó ügyletek</t>
  </si>
  <si>
    <t>Az alternatív módszer alá tartozó ügyletek (az eredeti kitettség módszere alapján)</t>
  </si>
  <si>
    <t>A CVA-kockázathoz kapcsolódó szavatolótőke-követelmények hatálya alá tartozó ügyletek összesen</t>
  </si>
  <si>
    <t>CCR3 -Sztenderd módszer – Partnerkockázati kitettségek szabályozási kitettségi osztályok és kockázati súlyok szerint</t>
  </si>
  <si>
    <t>Kitettségi osztályok</t>
  </si>
  <si>
    <t>Központi kormányzatok vagy központi bankok</t>
  </si>
  <si>
    <t>Regionális kormányzatok vagy helyi hatóságok</t>
  </si>
  <si>
    <t>Közszektorbeli intézmények</t>
  </si>
  <si>
    <t>Multilaterális fejlesztési bankok</t>
  </si>
  <si>
    <t>Nemzetközi szervezetek</t>
  </si>
  <si>
    <t xml:space="preserve">Intézmények </t>
  </si>
  <si>
    <t>Vállalkozások</t>
  </si>
  <si>
    <t>Lakosság (retail)</t>
  </si>
  <si>
    <t>Rövidtávú hitelminősítéssel rendelkező intézmények és vállalatok</t>
  </si>
  <si>
    <t>CCR5 -Partnerkockázati kitettségek biztosítékainak összetétele</t>
  </si>
  <si>
    <t>Az értékpapír-finanszírozási ügyletekben felhasznált biztosíték</t>
  </si>
  <si>
    <t>Kapott biztosíték valós értéke</t>
  </si>
  <si>
    <t>Nyújtott biztosíték valós értéke</t>
  </si>
  <si>
    <t>Elkülönített</t>
  </si>
  <si>
    <t>El nem különített</t>
  </si>
  <si>
    <t>Készpénz – hazai pénznem</t>
  </si>
  <si>
    <t>Készpénz – egyéb pénznemek</t>
  </si>
  <si>
    <t>Belföldi állampapírok</t>
  </si>
  <si>
    <t>Egyéb állampapírok</t>
  </si>
  <si>
    <t>Állami közvetítők adósságinstrumentumai</t>
  </si>
  <si>
    <t>Vállalati kötvények</t>
  </si>
  <si>
    <t>Tulajdonviszonyt megtestesítő értékpapírok</t>
  </si>
  <si>
    <t>Egyéb biztosítékok</t>
  </si>
  <si>
    <t>Származtatott ügyletekben felhasznált biztosíték</t>
  </si>
  <si>
    <t>CCR6 -Hitelderivatíva-kitettségek</t>
  </si>
  <si>
    <t>Egyéb hitelderivatívák</t>
  </si>
  <si>
    <t>Kockázat átadása (megvásárolt védelem)</t>
  </si>
  <si>
    <t>Kockázat átvétele (védelem eladása)</t>
  </si>
  <si>
    <t>Névértékek</t>
  </si>
  <si>
    <t>Index CDS-ek</t>
  </si>
  <si>
    <t>Hitelopciók</t>
  </si>
  <si>
    <t>Névértékek összesen</t>
  </si>
  <si>
    <t>Valós értékek</t>
  </si>
  <si>
    <t>Egy alaptermékes hitel-nemteljesítési csereügyletek (single-name CDS)</t>
  </si>
  <si>
    <t>Teljeshozam-csereügyletek</t>
  </si>
  <si>
    <t>Pozitív valós érték (eszköz)</t>
  </si>
  <si>
    <t>Negatív valós érték (forrás)</t>
  </si>
  <si>
    <t>CCR8 -Központi szerződő felekkel szembeni kitettségek</t>
  </si>
  <si>
    <t>Előre befizetett garanciaalapi hozzájárulások</t>
  </si>
  <si>
    <t>Elfogadott központi szerződő felekkel szembeni kitettségek (összesen)</t>
  </si>
  <si>
    <t>Az elfogadott központi szerződő feleknél bonyolított ügyletek kitettségei (az alapletét és a garanciaalaphoz teljesített hozzájárulások nélkül); ebből:</t>
  </si>
  <si>
    <t>tőzsdén kívüli származtatott ügyletek</t>
  </si>
  <si>
    <t>tőzsdei származtatott ügyletek</t>
  </si>
  <si>
    <t>értékpapír-finanszírozási ügyletek</t>
  </si>
  <si>
    <t>nettósítási halmazok, amennyiben termékkategóriák közötti nettósítást hagytak jóvá</t>
  </si>
  <si>
    <t>Elkülönített alapletét</t>
  </si>
  <si>
    <t>El nem különített alapletét</t>
  </si>
  <si>
    <t>Előre be nem fizetett garanciaalapi hozzájárulások</t>
  </si>
  <si>
    <t>Nem elfogadott központi szerződő felekkel szembeni kitettségek (összesen)</t>
  </si>
  <si>
    <t>A nem elfogadott központi szerződő feleknél bonyolított ügyletek kitettségei (az alapletét és a garanciaalaphoz teljesített hozzájárulások nélkül); ebből:</t>
  </si>
  <si>
    <t>MR1 -Piaci kockázat a sztenderd módszer alapján</t>
  </si>
  <si>
    <t>Kamatlábkockázat (általános és egyedi)</t>
  </si>
  <si>
    <t>Részvénypiaci kockázat (általános és egyedi)</t>
  </si>
  <si>
    <t>Devizaárfolyam-kockázat</t>
  </si>
  <si>
    <t>Árukockázat</t>
  </si>
  <si>
    <t>Opciós szerződések</t>
  </si>
  <si>
    <t>Egyszerűsített megközelítés</t>
  </si>
  <si>
    <t>Értékpapírosítás (egyedi kockázat)</t>
  </si>
  <si>
    <t>Sima termékek</t>
  </si>
  <si>
    <t>Delta plusz módszer</t>
  </si>
  <si>
    <t>Forgatókönyvmódszer</t>
  </si>
  <si>
    <t>OR1 -A működési kockázathoz kapcsolódó szavatolótőke-követelmények és a kockázattal súlyozott kitettségértékek</t>
  </si>
  <si>
    <t>Irányadó mutató</t>
  </si>
  <si>
    <t>Szavatolótőke- követelmények</t>
  </si>
  <si>
    <t>Az alapmutató-módszer (BIA) szerinti banki tevékenységek</t>
  </si>
  <si>
    <t>A sztenderd (TSA) / alternatív sztenderd (ASA) módszer szerinti banki tevékenységek</t>
  </si>
  <si>
    <t>A sztenderd módszer szerint:</t>
  </si>
  <si>
    <t>Az alternatív sztenderd módszer szerint:</t>
  </si>
  <si>
    <t>A fejlett mérési módszerek (AMA) szerinti banki tevékenységek</t>
  </si>
  <si>
    <t>AE1 -Megterhelt és meg nem terhelt eszközök</t>
  </si>
  <si>
    <t>Megterhelt eszközök könyv szerinti értéke</t>
  </si>
  <si>
    <t>ebből EHQLA-ként és HQLA- ként elvileg elismerhető</t>
  </si>
  <si>
    <t>Megterhelt eszközök valós értéke</t>
  </si>
  <si>
    <t>Meg nem terhelt eszközök könyv szerinti értéke</t>
  </si>
  <si>
    <t>ebből EHQLA és HQLA</t>
  </si>
  <si>
    <t>Meg nem terhelt eszközök valós értéke</t>
  </si>
  <si>
    <t>A nyilvánosságra hozatalt teljesítő intézmény eszközei</t>
  </si>
  <si>
    <t>Tulajdoni részesedést megtestesítő instrumentumok</t>
  </si>
  <si>
    <t>ebből: fedezett kötvények</t>
  </si>
  <si>
    <t>ebből: értékpapírosítások</t>
  </si>
  <si>
    <t>ebből: központi kormányzatok által kibocsátott</t>
  </si>
  <si>
    <t>ebből: pénzügyi vállalatok által kibocsátott</t>
  </si>
  <si>
    <t>ebből: nem pénzügyi vállalatok által kibocsátott</t>
  </si>
  <si>
    <t>AE2 -Kapott biztosítékok és kibocsátott, hitelviszonyt megtestesítő saját értékpapírok</t>
  </si>
  <si>
    <t>Kapott, megterhelt biztosíték vagy kibocsátott, hitelviszonyt megtestesítő saját értékpapír valós értéke</t>
  </si>
  <si>
    <t>ebből EHQLA-ként és HQLA-ként elvileg elismerhető</t>
  </si>
  <si>
    <t>Meg nem terhelt</t>
  </si>
  <si>
    <t>Megterhelhető kapott biztosíték vagy kibocsátott, hitelviszonyt megtestesítő saját értékpapír valós értéke</t>
  </si>
  <si>
    <t>A nyilvánosságra hozatalt teljesítő intézmény által kapott biztosíték</t>
  </si>
  <si>
    <t>Látra szóló követelések</t>
  </si>
  <si>
    <t>Látra szóló követelésektől eltérő hitelek és előlegek</t>
  </si>
  <si>
    <t>Egyéb kapott biztosítékok</t>
  </si>
  <si>
    <t>Saját fedezett kötvénytől vagy értékpapírosítástól eltérő, kibocsátott, hitelviszonyt megtestesítő saját értékpapírok</t>
  </si>
  <si>
    <t>Még nem elzálogosított saját kibocsátású fedezett kötvények és értékpapírosítások</t>
  </si>
  <si>
    <t>KAPOTT BIZTOSÍTÉKOK ÉS KIBOCSÁTOTT, HITELVISZONYT MEGTESTESÍTŐ SAJÁT ÉRTÉKPAPÍROK ÖSSZESEN</t>
  </si>
  <si>
    <t>AE3 -Megterhelés forrásai</t>
  </si>
  <si>
    <t>Megterhelés forrásaként meghatározott pénzügyi kötelezettségek könyv szerinti értéke</t>
  </si>
  <si>
    <t>Megfeleltetett kötelezettségek, függő kötelezettségek vagy kölcsönbe adott értékpapírok</t>
  </si>
  <si>
    <t>Megterhelt eszközök, kapott biztosítékok és fedezett kötvénytől vagy értékpapírosítástól eltérő kibocsátott, hitelviszonyt megtestesítő saját értékpapírok</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</si>
  <si>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</si>
  <si>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</si>
  <si>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</si>
  <si>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</si>
  <si>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</si>
  <si>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</si>
  <si>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</si>
  <si>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</si>
  <si>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</si>
  <si>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</si>
  <si>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</si>
  <si>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</si>
  <si>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</si>
  <si>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</si>
  <si>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</si>
  <si>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</si>
  <si>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</si>
  <si>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</si>
  <si>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</si>
  <si>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</si>
  <si>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</si>
  <si>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</si>
  <si>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</si>
  <si>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</si>
  <si>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</si>
  <si>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</si>
  <si>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</si>
  <si>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</si>
  <si>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</si>
  <si>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</si>
  <si>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</si>
  <si>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</si>
  <si>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</si>
  <si>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</si>
  <si>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</si>
  <si>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</si>
  <si>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</si>
  <si>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</si>
  <si>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</si>
  <si>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</si>
  <si>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</si>
  <si>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</si>
  <si>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</si>
  <si>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</si>
  <si>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</si>
  <si>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</si>
  <si>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</si>
  <si>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</si>
  <si>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</si>
  <si>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</si>
  <si>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</si>
  <si>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</si>
  <si>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</si>
  <si>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LI1</t>
  </si>
  <si>
    <t>LI2</t>
  </si>
  <si>
    <t>OV1</t>
  </si>
  <si>
    <t>CQ1</t>
  </si>
  <si>
    <t>CQ3</t>
  </si>
  <si>
    <t>CQ7</t>
  </si>
  <si>
    <t>CR3</t>
  </si>
  <si>
    <t>CR4</t>
  </si>
  <si>
    <t>CR5</t>
  </si>
  <si>
    <t>CCR1</t>
  </si>
  <si>
    <t>CCR2</t>
  </si>
  <si>
    <t>CCR3</t>
  </si>
  <si>
    <t>CCR8</t>
  </si>
  <si>
    <t>MR1</t>
  </si>
  <si>
    <t>KM1</t>
  </si>
  <si>
    <t>Fő mérőszámok</t>
  </si>
  <si>
    <t>A fő mérőszámok</t>
  </si>
  <si>
    <t>A teljes kockázati kitettségértékek áttekintése</t>
  </si>
  <si>
    <t>Hatályra vonatkozó információk</t>
  </si>
  <si>
    <t>A számviteli és a prudenciális konszolidáció hatóköre közötti eltérések és a pénzügyi kimutatásokban szereplő kategóriák szabályozói kockázati kategóriáknak való megfeleltetése</t>
  </si>
  <si>
    <t>A szabályozói kitettségértékek és a pénzügyi kimutatásokban szereplő könyv szerinti értékek közötti eltérések fő forrásai</t>
  </si>
  <si>
    <t>A szabályozói szavatolótőke összetétele</t>
  </si>
  <si>
    <t>LR1 – LRSum</t>
  </si>
  <si>
    <t>A számviteli eszközök és a tőkeáttételi mutató számításához használt kitettségek összefoglaló egyeztetése</t>
  </si>
  <si>
    <t>LR2 – LRCom</t>
  </si>
  <si>
    <t>Tőkeáttételi mutatóra vonatkozó egységes adattábla</t>
  </si>
  <si>
    <t>LR3 – LRSpl</t>
  </si>
  <si>
    <t>Mérlegen belüli kitettségek bontása (származtatott ügyletek, értékpapír-finanszírozási ügyletek és mentesített kitettségek nélkül)</t>
  </si>
  <si>
    <t>Hitelkockázattal, felhígulási kockázattal szembeni kitettségek és a hitelminőség</t>
  </si>
  <si>
    <t>CR1</t>
  </si>
  <si>
    <t>Teljesítő (performing) és nemteljesítő (non-performing) kitettségek és kapcsolódó céltartalékok</t>
  </si>
  <si>
    <t>CR1-A</t>
  </si>
  <si>
    <t>Kitettségek futamideje</t>
  </si>
  <si>
    <t>CR2</t>
  </si>
  <si>
    <t>Nemteljesítő hitelek és előlegek állományának változásai</t>
  </si>
  <si>
    <t>Átstrukturált kitettségek hitelminősége</t>
  </si>
  <si>
    <t>Teljesítő és nemteljesítő kitettségek hitelminősége a késedelmes napok szerinti bontásban</t>
  </si>
  <si>
    <t>Birtokbavétellel és végrehajtással megszerzett biztosítékok</t>
  </si>
  <si>
    <t>Hitelkockázat-mérséklési technikák alkalmazása</t>
  </si>
  <si>
    <t>Hitelkockázat-mérséklési technikák áttekintése: A hitelkockázat-mérséklési technikák alkalmazása</t>
  </si>
  <si>
    <t>Sztenderd módszer alkalmazása</t>
  </si>
  <si>
    <t>Sztenderd módszer – Hitelkockázati kitettség és a hitelkockázat-mérséklés hatásai</t>
  </si>
  <si>
    <t>Partnerkockázati kitettségek</t>
  </si>
  <si>
    <t>A partnerkockázati kitettség elemzése módszerenként</t>
  </si>
  <si>
    <t>CVA-kockázathoz kapcsolódó szavatolótőke-követelmények hatálya alá tartozó ügyletek</t>
  </si>
  <si>
    <t>Sztenderd módszer – Partnerkockázati kitettségek szabályozási kitettségi osztályok és kockázati súlyok szerint</t>
  </si>
  <si>
    <t>CCR5</t>
  </si>
  <si>
    <t>Partnerkockázati kitettségek biztosítékainak összetétele</t>
  </si>
  <si>
    <t>CCR6</t>
  </si>
  <si>
    <t>Hitelderivatíva-kitettségek</t>
  </si>
  <si>
    <t>Központi szerződő felekkel szembeni kitettségek</t>
  </si>
  <si>
    <t>Piaci kockázat a sztenderd módszer alapján</t>
  </si>
  <si>
    <t>Sztenderd módszer és a piaci kockázatra vonatkozó belső modellek alkalmazása</t>
  </si>
  <si>
    <t>OR1</t>
  </si>
  <si>
    <t>A működési kockázathoz kapcsolódó szavatolótőke-követelmények és a kockázattal súlyozott kitettségértékek</t>
  </si>
  <si>
    <t>Megterhelt és meg nem terhelt eszközök</t>
  </si>
  <si>
    <t>AE1</t>
  </si>
  <si>
    <t>AE2</t>
  </si>
  <si>
    <t>Kapott biztosítékok és kibocsátott, hitelviszonyt megtestesítő saját értékpapírok</t>
  </si>
  <si>
    <t>AE3</t>
  </si>
  <si>
    <t>Megterhelés forrásai</t>
  </si>
  <si>
    <r>
      <t>Egyéb különbözetek</t>
    </r>
    <r>
      <rPr>
        <vertAlign val="superscript"/>
        <sz val="8"/>
        <rFont val="Arial"/>
        <family val="2"/>
        <charset val="238"/>
      </rPr>
      <t>1</t>
    </r>
  </si>
  <si>
    <r>
      <rPr>
        <vertAlign val="superscript"/>
        <sz val="8"/>
        <rFont val="Arial"/>
        <family val="2"/>
        <charset val="238"/>
      </rPr>
      <t xml:space="preserve">1 </t>
    </r>
    <r>
      <rPr>
        <sz val="8"/>
        <rFont val="Arial"/>
        <family val="2"/>
        <charset val="238"/>
      </rPr>
      <t>Szavatoló tőkéből le nem vont, tőkekövetelmény növelő tételek illetve az IFRS 9-hez vagy hasonló, várható hitelezési veszteség alapú elszámoláshoz köthető átmeneti szabályok miatti különbözetek (az 575/2013 rendelet 473a cikkének megfelelően számított összeg)</t>
    </r>
  </si>
  <si>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</si>
  <si>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</si>
  <si>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rPr>
        <vertAlign val="superscript"/>
        <sz val="8"/>
        <rFont val="Arial"/>
        <family val="2"/>
        <charset val="238"/>
      </rPr>
      <t>4</t>
    </r>
    <r>
      <rPr>
        <sz val="8"/>
        <rFont val="Arial"/>
        <family val="2"/>
        <charset val="238"/>
      </rPr>
      <t xml:space="preserve"> Nem releváns tőkepuffer</t>
    </r>
  </si>
  <si>
    <r>
      <t>ebből sztenderd módszer</t>
    </r>
    <r>
      <rPr>
        <vertAlign val="superscript"/>
        <sz val="8"/>
        <rFont val="Arial"/>
        <family val="2"/>
        <charset val="238"/>
      </rPr>
      <t>1</t>
    </r>
  </si>
  <si>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t>
    </r>
  </si>
  <si>
    <t>Az 575/2013 rendelet 473a cikke szerinti, az IFRS9 nemzetközi pénzügyi beszámolási standard alkalmazásának hatását enyhítő átmeneti intézkedések hatása</t>
  </si>
  <si>
    <t>* a táblában bemutatott kitettségértékek az 575/2013 EU rendelet 473a cikkével összhangban számolt értékek, így tartalmazzák az IFRS9 nemzetközi pénzügyi beszámolási standard alkalmazásának enyhítésére szolgáló átmeneti intézkedések hatását.</t>
  </si>
  <si>
    <t>* a táblázat a pénzügyi biztosítékkel, garanciákkal fedezett kitettségeket mutatja be. Az ingatlanfedezettel rendelkező kitettségek a „fedezetlen kitettségek” oszlopban kerülnek kimutatásra.</t>
  </si>
  <si>
    <r>
      <t>Ebből nem minősített</t>
    </r>
    <r>
      <rPr>
        <b/>
        <vertAlign val="superscript"/>
        <sz val="8"/>
        <rFont val="Arial"/>
        <family val="2"/>
        <charset val="238"/>
      </rPr>
      <t>1</t>
    </r>
  </si>
  <si>
    <r>
      <rPr>
        <vertAlign val="superscript"/>
        <sz val="8"/>
        <rFont val="Arial"/>
        <family val="2"/>
        <charset val="238"/>
      </rPr>
      <t>1</t>
    </r>
    <r>
      <rPr>
        <sz val="8"/>
        <rFont val="Arial"/>
        <family val="2"/>
        <charset val="238"/>
      </rPr>
      <t xml:space="preserve"> az „ebből nem minősített” oszlopban a külső hitelminősítéssel nem rendelkező kitettségek kerülnek bemutatásra.</t>
    </r>
  </si>
  <si>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</si>
  <si>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</si>
  <si>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</si>
  <si>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</si>
  <si>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</si>
  <si>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</si>
  <si>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</si>
  <si>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t>Egyéb átfogó eredménnyel szemben valós értéken értékelt pénzügyi eszközök</t>
  </si>
  <si>
    <t>Hitelek</t>
  </si>
  <si>
    <t>Befektetések leányvállalatokban</t>
  </si>
  <si>
    <t>Immateriális javak</t>
  </si>
  <si>
    <t>Fedezeti célú derivatív eszközök</t>
  </si>
  <si>
    <t>Társasági adókövetelések</t>
  </si>
  <si>
    <t>Hitelintézetekkel és a Magyar Állammal szembeni kötelezettségek</t>
  </si>
  <si>
    <t>Kereskedési célú származékos pénzügyi instrumentumokból eredő kötelezettségek</t>
  </si>
  <si>
    <t>Számviteli fedezeti célú származékos pénzügyi instrumentumokból eredő kötelezettségek</t>
  </si>
  <si>
    <t>Pénztárak, betétszámlák, elszámolások a Nemzeti Bankokkal</t>
  </si>
  <si>
    <t>Bankközi kihelyezések, követelések a kihelyezési veszteségekre elszámolt értékvesztés levonása után</t>
  </si>
  <si>
    <t>Használati jog eszköz</t>
  </si>
  <si>
    <t>OTP Lakástakarék Zrt. nyilvánosságra hozatali dokumentuma</t>
  </si>
  <si>
    <t>IRRBB1 - A nem a kereskedési könyvben szereplő kitettségek kamatláb kockázata</t>
  </si>
  <si>
    <t>A saját tőke gazdasági értékének változásai</t>
  </si>
  <si>
    <t>A nettó kamatbevétel változása</t>
  </si>
  <si>
    <t xml:space="preserve">Felügyeleti sokkforgatókönyvek	</t>
  </si>
  <si>
    <t>Párhuzamos felfelé tolódás</t>
  </si>
  <si>
    <t>Párhuzamos lefelé tolódás</t>
  </si>
  <si>
    <t>Meredekebb</t>
  </si>
  <si>
    <t>Laposabb</t>
  </si>
  <si>
    <t>Rövid kamatlábak emelkedése</t>
  </si>
  <si>
    <t>Rövid kamatlábak csökkenése</t>
  </si>
  <si>
    <t>IRRBB</t>
  </si>
  <si>
    <t>IRRBB1</t>
  </si>
  <si>
    <t>A nem a kereskedési könyvben szereplő kitettségek kamatláb kockázata</t>
  </si>
  <si>
    <t>Likviditási követelmények</t>
  </si>
  <si>
    <t>LIQ1</t>
  </si>
  <si>
    <t>A likviditásfedezeti rátára vonatkozó mennyiségi információk</t>
  </si>
  <si>
    <t>LIQ2</t>
  </si>
  <si>
    <t>Az OTP Lakástakarékpénztár eszközeit a saját tőke mellett teljes egészében ügyfélbetétekből finanszírozza, így nem rendelkezik megterhelt eszközökkel.</t>
  </si>
  <si>
    <t>Javadalmazási politika</t>
  </si>
  <si>
    <t>REM1</t>
  </si>
  <si>
    <t>Az üzleti évre vonatkozóan megítélt javadalmazás</t>
  </si>
  <si>
    <t>REM2</t>
  </si>
  <si>
    <t>Különleges kifizetések azon munkavállalók számára, akiknek szakmai tevékenysége lényeges hatást gyakorol az intézmény kockázati profiljára (azonosított munkavállalók)</t>
  </si>
  <si>
    <t>REM3</t>
  </si>
  <si>
    <t>Halasztott javadalmazás</t>
  </si>
  <si>
    <t>REM4</t>
  </si>
  <si>
    <t>Évenként 1 millió EUR összegű vagy annál nagyobb javadalmazás</t>
  </si>
  <si>
    <t>REM5</t>
  </si>
  <si>
    <t>Információ azon munkavállalók javadalmazásáról, akiknek szakmai tevékenysége lényeges hatást gyakorol az intézmény kockázati profiljára (azonosított munkavállalók)</t>
  </si>
  <si>
    <t>REM1 -Az üzleti évre vonatkozóan megítélt javadalmazás</t>
  </si>
  <si>
    <t>(millió forintban, fő)</t>
  </si>
  <si>
    <t>Vezető testület, felügyeleti funkció</t>
  </si>
  <si>
    <t>Vezető testület, irányító funkció</t>
  </si>
  <si>
    <t>Egyéb felső vezetés</t>
  </si>
  <si>
    <t>Egyéb azonosított munkavállalók</t>
  </si>
  <si>
    <t>Rögzített javadalmazás</t>
  </si>
  <si>
    <t>Azonosított munkavállalók száma</t>
  </si>
  <si>
    <t>Teljes rögzített javadalmazás</t>
  </si>
  <si>
    <t>Ebből: készpénzalapú</t>
  </si>
  <si>
    <t>EU-4a</t>
  </si>
  <si>
    <t>Ebből: részvények vagy azokkal egyenértékű tulajdoni részesedések</t>
  </si>
  <si>
    <t>Ebből: részvényhez kapcsolt eszközök vagy azokkal egyenértékű készpénz-helyettesítő fizetési eszközök</t>
  </si>
  <si>
    <t>EU-5x</t>
  </si>
  <si>
    <t>Ebből: egyéb eszközök</t>
  </si>
  <si>
    <t>Ebből: egyéb formák</t>
  </si>
  <si>
    <t>Változó javadalmazás</t>
  </si>
  <si>
    <t>Teljes változó javadalmazás</t>
  </si>
  <si>
    <t>Ebből: halasztott</t>
  </si>
  <si>
    <t>EU-13a</t>
  </si>
  <si>
    <t>EU-14a</t>
  </si>
  <si>
    <t>EU-13b</t>
  </si>
  <si>
    <t>EU-14b</t>
  </si>
  <si>
    <t>EU-14x</t>
  </si>
  <si>
    <t>EU-14y</t>
  </si>
  <si>
    <t>Teljes javadalmazás (2 + 10)</t>
  </si>
  <si>
    <t>REM2 -Különleges kifizetések azon munkavállalók számára, akiknek szakmai tevékenysége lényeges hatást gyakorol az intézmény kockázati profiljára (azonosított munkavállalók)</t>
  </si>
  <si>
    <t>Megítélt garantált változó javadalmazás</t>
  </si>
  <si>
    <t>Megítélt garantált változó javadalmazás – Azonosított munkavállalók száma</t>
  </si>
  <si>
    <t>Megítélt garantált változó javadalmazás – Teljes összeg</t>
  </si>
  <si>
    <t>Ebből az üzleti év során kifizetett megítélt garantált változó javadalmazás, amelyet nem vesznek figyelembe a teljesítményjavadalmazás felső korlátjában</t>
  </si>
  <si>
    <t>Korábbi időszakokban megítélt, az üzleti év során kifizetett végkielégítések</t>
  </si>
  <si>
    <t>Korábbi időszakokban megítélt, az üzleti év során kifizetett végkielégítések – Azonosított munkavállalók száma</t>
  </si>
  <si>
    <t>Korábbi időszakokban megítélt, az üzleti év során kifizetett végkielégítések – Teljes összeg</t>
  </si>
  <si>
    <t>Az üzleti év során megítélt végkielégítések</t>
  </si>
  <si>
    <t>Az üzleti év során megítélt végkielégítések – Azonosított munkavállalók száma</t>
  </si>
  <si>
    <t>Az üzleti év során megítélt végkielégítések – Teljes összeg</t>
  </si>
  <si>
    <t>Ebből az üzleti év során kifizetett</t>
  </si>
  <si>
    <t>Ebből halasztott</t>
  </si>
  <si>
    <t>Ebből az üzleti év során kifizetett végkielégítések, amelyeket nem vesznek figyelembe a teljesítményjavadalmazás felső korlátjában</t>
  </si>
  <si>
    <t>Ebből az egy fő részére megítélt legmagasabb kifizetés</t>
  </si>
  <si>
    <t>REM3 -Halasztott javadalmazás</t>
  </si>
  <si>
    <t>Korábbi teljesítési időszakokra megítélt halasztott javadalmazás teljes összege</t>
  </si>
  <si>
    <t>Ebből az adott üzleti évben kifizetendővé váló</t>
  </si>
  <si>
    <t>Ebből a következő üzleti években kifizetendővé váló</t>
  </si>
  <si>
    <t>Az üzleti év során kifizetendővé váló halasztott javadalmazás teljesítményen alapuló kiigazításának összege az adott üzleti évben</t>
  </si>
  <si>
    <t>A jövőbeli teljesítési évek során kifizetendővé váló halasztott javadalmazás teljesítményen alapuló kiigazításának összege az adott üzleti évben</t>
  </si>
  <si>
    <t>Az üzleti év során utólagos implicit kiigazítások miatt végrehajtott kiigazítások teljes összege (azaz a halasztott javadalmazás értékének változása az instrumentumok árának változása miatt)</t>
  </si>
  <si>
    <t>Az üzleti év előtt megítélt, az adott üzleti évben ténylegesen kifizetett halasztott javadalmazás teljes összege</t>
  </si>
  <si>
    <t>Korábbi teljesítési időszakra megítélt, kifizetendővé vált, de visszatartási időszak hatálya alá tartozó halasztott javadalmazás teljes összege</t>
  </si>
  <si>
    <t>Készpénzalapú</t>
  </si>
  <si>
    <t>Részvények vagy azokkal egyenértékű tulajdoni részesedések</t>
  </si>
  <si>
    <t>Részvényhez kapcsolt eszközök vagy azokkal egyenértékű készpénz-helyettesítő fizetési eszközök</t>
  </si>
  <si>
    <t>Egyéb formák</t>
  </si>
  <si>
    <t>Teljes összeg</t>
  </si>
  <si>
    <t>REM4 -Évenként 1 millió EUR összegű vagy annál nagyobb javadalmazás</t>
  </si>
  <si>
    <t>(EUR)</t>
  </si>
  <si>
    <t>A CRR 450. cikkének i) pontja szerinti, magas keresettel rendelkező azonosított munkavállalók</t>
  </si>
  <si>
    <t>1 000 000 – kevesebb mint 1 500 000</t>
  </si>
  <si>
    <t>1 500 000 – kevesebb mint 2 000 000</t>
  </si>
  <si>
    <t>2 000 000 – kevesebb mint 2 500 000</t>
  </si>
  <si>
    <t>2 500 000 – kevesebb mint 3 000 000</t>
  </si>
  <si>
    <t>3 000 000 – kevesebb mint 3 500 000</t>
  </si>
  <si>
    <t>3 500 000 – kevesebb mint 4 000 000</t>
  </si>
  <si>
    <t>4 000 000 – kevesebb mint 4 500 000</t>
  </si>
  <si>
    <t>4 500 000 – kevesebb mint 5 000 000</t>
  </si>
  <si>
    <t>5 000 000 – kevesebb mint 6 000 000</t>
  </si>
  <si>
    <t>6 000 000 – kevesebb mint 7 000 000</t>
  </si>
  <si>
    <t>7 000 000 – kevesebb mint 8 000 000</t>
  </si>
  <si>
    <t>…. Ha szükséges további sor kiegészítendő</t>
  </si>
  <si>
    <t>REM5 -Információ azon munkavállalók javadalmazásáról, akiknek szakmai tevékenysége lényeges hatást gyakorol az intézmény kockázati profiljára (azonosított munkavállalók)</t>
  </si>
  <si>
    <t>Vezető testület javadalmazása</t>
  </si>
  <si>
    <t>Tevékenységi területek</t>
  </si>
  <si>
    <t>Vezető testület összesen</t>
  </si>
  <si>
    <t>Befektetési banki tevékenység</t>
  </si>
  <si>
    <t>Lakossági banki tevékenység</t>
  </si>
  <si>
    <t>Vagyonkezelés</t>
  </si>
  <si>
    <t>Vállalati funkciók</t>
  </si>
  <si>
    <t>Független belsőkontroll-funkciók</t>
  </si>
  <si>
    <t>Minden egyéb</t>
  </si>
  <si>
    <t>Azonosított munkavállalók teljes száma</t>
  </si>
  <si>
    <t>Ebből: vezető testületi tagok</t>
  </si>
  <si>
    <t>Ebből: egyéb felső vezetés</t>
  </si>
  <si>
    <t>Ebből: egyéb azonosított munkavállalók</t>
  </si>
  <si>
    <t>Azonosított munkavállalók teljes javadalmazása</t>
  </si>
  <si>
    <t>Ebből: változó javadalmazás</t>
  </si>
  <si>
    <t>Ebből: rögzített javadalmazás</t>
  </si>
  <si>
    <t>Repó kötelezettségek</t>
  </si>
  <si>
    <t>Tényleges adókötelezettségek</t>
  </si>
  <si>
    <t>Halasztott adó kötelezettségek</t>
  </si>
  <si>
    <t>Lízingkötelezettségek</t>
  </si>
  <si>
    <t xml:space="preserve">A banki könyvi kamatkockázati kitettség meghatározására a Bank – a bankcsoport mérete, földrajzi kiterjedés és tevékenysége alapján – a 2-ik modellezési szofisztikációs kategóriának megfelelően mind az eredmény alapú (nettó kamatbevétel változása – ΔNII) mind a gazdasági tőke alapú (tőke gazdasági értékének változása – ΔEVE) dinamikus modelleket alkalmazza.
A modellezés az EBA Guideline és a belső szabályozás által megkívánt keretek között történt. A számítások során a bank dinamikus cash-flow modellezést alkalmaz ΔNII esetében változatlan mérlegfőösszeg (konstans mérleg), ΔEVE esetében kifutó mérleg (run-off BS) feltételezése mellett. Az egyes cash flowk minden forgatókönyv esetén dinamikusan újraszámításra kerülnek az egyes forgatókönyveket jellemző viselkedési függvények mentén. A kitettség meghatározásra kerül a 6 standard EBA hozamsokk szcenárió mentén, az EBA Guideline-ban meghatározott sokkmértékek alkalmazása mellett.
</t>
  </si>
  <si>
    <t>Nemteljesítő hitelek és előlegek nyitó állománya - 2020.12.31</t>
  </si>
  <si>
    <t>Nemteljesítő hitelek és előlegek záró állománya - 2021.12.31  (6 =1 + 2 - 3 - 4 + 5)</t>
  </si>
  <si>
    <t xml:space="preserve">A Lakástakarék 2021. év végére vonatkozó tőkemegfeleléssel kapcsolatos számításai IFRS szerinti, auditált adatok alapján készültek.
A Lakástakarék a szabályozói tőkekövetelményének meghatározásához a hitelezési és piaci kockázatok esetében a standard módszert, míg a működési kockázatok esetében a fejlett mérési módszert alkalmazza. </t>
  </si>
  <si>
    <r>
      <rPr>
        <vertAlign val="superscript"/>
        <sz val="8"/>
        <rFont val="Arial"/>
        <family val="2"/>
        <charset val="238"/>
      </rPr>
      <t xml:space="preserve">1 </t>
    </r>
    <r>
      <rPr>
        <sz val="8"/>
        <rFont val="Arial"/>
        <family val="2"/>
        <charset val="238"/>
      </rPr>
      <t>Az eredménytartalék tartalmazza a 2021. évvégi pozitív eredményt.</t>
    </r>
  </si>
  <si>
    <r>
      <rPr>
        <vertAlign val="superscript"/>
        <sz val="8"/>
        <rFont val="Arial"/>
        <family val="2"/>
        <charset val="238"/>
      </rPr>
      <t xml:space="preserve">2 Az </t>
    </r>
    <r>
      <rPr>
        <sz val="8"/>
        <rFont val="Arial"/>
        <family val="2"/>
        <charset val="238"/>
      </rPr>
      <t>575/2013 rendelet 473a cikke szerinti, az IFRS9 nemzetközi pénzügyi beszámolási standard alkalmazásának szavatolótőkére gyakorolt hatásának enyhítésére szolgáló átmeneti kiigazítás.</t>
    </r>
  </si>
  <si>
    <t>A tőkeáttételi mutató változására az alapvető tőke, valamint a tőkeáttételi mutató számításához használt kitettségérték változása van hatással. Tekintettel arra, hogy az OTP Lakástakarék tőkeáttételi mutatója jelentősen meghaladja a 3%-ot, ezért a Bank jelenleg nem tervez azonnali lépéseket a tőkeáttételi kockázat csökkentésére. Az OTP Lakástakarék negyedévente monitorozza és tájékoztatja az Eszköz-Forrás Bizottságot a tőkeáttételi mutató értékéről. Amennyiben a mutató értéke kritikus szintet ér el, az Eszköz-Forrás Bizottság felkéri az illetékes szakterületek akcióterv kidolgozására a túlzott tőkeáttétel kezelésére.</t>
  </si>
  <si>
    <t>A táblában bemutatott kitettségek esetében a "non-performing" és a "defaulted" definíció megyegyzeik.</t>
  </si>
  <si>
    <t>Egyéb változások</t>
  </si>
  <si>
    <t>A piaci kockázat annak kockázata, hogy a piaci kockázati tényezők mozgása, beleértve a devizaárfolyamokat, árutőzsdei árakat, a kamatlábakat, hitelkockázati felárakat és a részvények árfolyamát, csökkenteni fogja a Lakástakarék eredményét vagy a portfóliók értékét.</t>
  </si>
  <si>
    <t>CR2-A - Hitelportfólió értékvesztés változása</t>
  </si>
  <si>
    <t>Halmozott egyedi / általános hitelkockázati kiigazítás</t>
  </si>
  <si>
    <t>Nyitó egyenleg</t>
  </si>
  <si>
    <t>Az időszak során a becsült hitelveszteségekre félretett összegek miatti növekmények</t>
  </si>
  <si>
    <t>Az időszak során a becsült hitelveszteségek tekintetében visszaírt összegek miatti csökkenések</t>
  </si>
  <si>
    <t>A halmozott hitelkockázati kiigazításokkal szembeni összegek miatti csökkenések</t>
  </si>
  <si>
    <t>A hitelkockázati kiigazítások közötti átvezetések</t>
  </si>
  <si>
    <t>Árfolyamkülönbségek hatása</t>
  </si>
  <si>
    <t>Defaultból kigyógyult és nem értékvesztett</t>
  </si>
  <si>
    <t>Záró egyenleg</t>
  </si>
  <si>
    <t>A közvetlenül az eredménykimutatásban megjelenő hitelkockázati kiigazításokhoz kapcsolódó visszaírások</t>
  </si>
  <si>
    <t>A közvetlenül az eredménykimutatásban megjelenő egyedi hitelkockázati kiigazítások</t>
  </si>
  <si>
    <t>N.A.</t>
  </si>
  <si>
    <t>IFRS9 hatás</t>
  </si>
  <si>
    <t>IFRS9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</si>
</sst>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0.0"/>
    <numFmt numFmtId="166" formatCode="0.0%"/>
    <numFmt numFmtId="167" formatCode="_-* #,##0.00\ _F_t_-;\-* #,##0.00\ _F_t_-;_-* &quot;-&quot;??\ _F_t_-;_-@_-"/>
  </numFmts>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s>
  <cellStyleXfs count="15">
    <xf numFmtId="0" fontId="0" fillId="0" borderId="0"/>
    <xf numFmtId="9" fontId="5" fillId="0" borderId="0" applyFont="0" applyFill="0" applyBorder="0" applyAlignment="0" applyProtection="0"/>
    <xf numFmtId="0" fontId="6" fillId="0" borderId="0"/>
    <xf numFmtId="0" fontId="18" fillId="0" borderId="0">
      <alignment horizontal="left" vertical="center" wrapText="1"/>
    </xf>
    <xf numFmtId="0" fontId="23" fillId="0" borderId="0" applyNumberFormat="0" applyFill="0" applyBorder="0" applyAlignment="0" applyProtection="0"/>
    <xf numFmtId="0" fontId="4" fillId="0" borderId="0"/>
    <xf numFmtId="167" fontId="4"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 fillId="0" borderId="0"/>
    <xf numFmtId="167" fontId="3"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1" fillId="0" borderId="0"/>
  </cellStyleXfs>
  <cellXfs count="538">
    <xf numFmtId="0" fontId="0" fillId="0" borderId="0" xfId="0"/>
    <xf numFmtId="0" fontId="8" fillId="0" borderId="0" xfId="0" applyFont="1"/>
    <xf numFmtId="0" fontId="9" fillId="0" borderId="0" xfId="0" applyFont="1"/>
    <xf numFmtId="164" fontId="10" fillId="0" borderId="0" xfId="0" applyNumberFormat="1" applyFont="1" applyBorder="1" applyAlignment="1">
      <alignment horizontal="lef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right" wrapText="1"/>
    </xf>
    <xf numFmtId="0" fontId="8" fillId="0" borderId="0" xfId="0" applyFont="1" applyFill="1" applyBorder="1"/>
    <xf numFmtId="0" fontId="12" fillId="0" borderId="1" xfId="0" applyFont="1" applyFill="1" applyBorder="1" applyAlignment="1">
      <alignment horizontal="center" vertical="center" wrapText="1"/>
    </xf>
    <xf numFmtId="0" fontId="13" fillId="0" borderId="0" xfId="0" applyFont="1" applyBorder="1" applyAlignment="1">
      <alignment horizontal="left"/>
    </xf>
    <xf numFmtId="3" fontId="14" fillId="0" borderId="0" xfId="0" applyNumberFormat="1" applyFont="1" applyFill="1" applyBorder="1"/>
    <xf numFmtId="0" fontId="15" fillId="0" borderId="0" xfId="0" applyFont="1" applyFill="1" applyBorder="1" applyAlignment="1">
      <alignment horizontal="left" vertical="center" wrapText="1" indent="1"/>
    </xf>
    <xf numFmtId="3" fontId="15" fillId="0" borderId="0" xfId="0" applyNumberFormat="1" applyFont="1" applyFill="1" applyBorder="1" applyAlignment="1">
      <alignment horizontal="right" vertical="center"/>
    </xf>
    <xf numFmtId="10" fontId="14" fillId="0" borderId="0" xfId="1" applyNumberFormat="1" applyFont="1" applyFill="1" applyBorder="1"/>
    <xf numFmtId="10" fontId="15" fillId="0" borderId="0" xfId="1" applyNumberFormat="1" applyFont="1" applyFill="1" applyBorder="1" applyAlignment="1">
      <alignment horizontal="right" vertical="center"/>
    </xf>
    <xf numFmtId="0" fontId="15" fillId="0" borderId="0" xfId="0" applyFont="1" applyFill="1" applyBorder="1" applyAlignment="1">
      <alignment horizontal="left" vertical="center" wrapText="1" indent="2"/>
    </xf>
    <xf numFmtId="0" fontId="14" fillId="0" borderId="0" xfId="0" applyFont="1" applyFill="1" applyBorder="1" applyAlignment="1">
      <alignment horizontal="left" indent="2"/>
    </xf>
    <xf numFmtId="10" fontId="14" fillId="0" borderId="0" xfId="0" applyNumberFormat="1" applyFont="1" applyFill="1" applyBorder="1"/>
    <xf numFmtId="0" fontId="13" fillId="0" borderId="0" xfId="0" applyFont="1" applyFill="1" applyBorder="1" applyAlignment="1">
      <alignment horizontal="left"/>
    </xf>
    <xf numFmtId="0" fontId="14" fillId="0" borderId="0" xfId="0" applyFont="1" applyFill="1" applyBorder="1" applyAlignment="1">
      <alignment horizontal="left"/>
    </xf>
    <xf numFmtId="0" fontId="16" fillId="2" borderId="0" xfId="0" applyFont="1" applyFill="1" applyBorder="1"/>
    <xf numFmtId="0" fontId="8" fillId="0" borderId="0" xfId="0" applyNumberFormat="1" applyFont="1" applyFill="1" applyAlignment="1">
      <alignment vertical="center" wrapText="1"/>
    </xf>
    <xf numFmtId="0" fontId="13" fillId="0" borderId="0" xfId="0" applyFont="1" applyFill="1" applyBorder="1" applyAlignment="1"/>
    <xf numFmtId="0" fontId="12" fillId="0" borderId="2"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0" xfId="0" applyFont="1" applyFill="1" applyBorder="1" applyAlignment="1">
      <alignment horizontal="left" vertical="center" wrapText="1" indent="1"/>
    </xf>
    <xf numFmtId="3" fontId="12" fillId="0" borderId="0" xfId="0" applyNumberFormat="1" applyFont="1" applyFill="1" applyBorder="1" applyAlignment="1">
      <alignment horizontal="right" vertical="center"/>
    </xf>
    <xf numFmtId="0" fontId="12" fillId="0" borderId="3" xfId="0" applyFont="1" applyFill="1" applyBorder="1" applyAlignment="1">
      <alignment horizontal="left" indent="1"/>
    </xf>
    <xf numFmtId="3" fontId="12" fillId="0" borderId="3" xfId="0" applyNumberFormat="1" applyFont="1" applyFill="1" applyBorder="1" applyAlignment="1">
      <alignment horizontal="right" vertical="center"/>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14" fontId="12" fillId="0" borderId="1" xfId="2" applyNumberFormat="1" applyFont="1" applyFill="1" applyBorder="1" applyAlignment="1">
      <alignment horizontal="center" vertical="center" wrapText="1"/>
    </xf>
    <xf numFmtId="0" fontId="14" fillId="0" borderId="0" xfId="0" applyFont="1"/>
    <xf numFmtId="0" fontId="14" fillId="0" borderId="0" xfId="0" quotePrefix="1" applyFont="1"/>
    <xf numFmtId="0" fontId="12" fillId="0" borderId="1" xfId="2" applyFont="1" applyFill="1" applyBorder="1" applyAlignment="1">
      <alignment horizontal="left" vertical="center" wrapText="1"/>
    </xf>
    <xf numFmtId="0" fontId="12" fillId="0" borderId="2" xfId="0" applyFont="1" applyBorder="1" applyAlignment="1">
      <alignment horizontal="center"/>
    </xf>
    <xf numFmtId="0" fontId="12" fillId="0" borderId="3" xfId="0" applyFont="1" applyBorder="1" applyAlignment="1">
      <alignment horizontal="center" vertical="center" wrapText="1"/>
    </xf>
    <xf numFmtId="0" fontId="15" fillId="0" borderId="0" xfId="0" applyFont="1" applyFill="1" applyBorder="1" applyAlignment="1">
      <alignment wrapText="1"/>
    </xf>
    <xf numFmtId="0" fontId="12" fillId="0" borderId="0" xfId="0" applyFont="1" applyFill="1" applyBorder="1" applyAlignment="1">
      <alignment wrapText="1"/>
    </xf>
    <xf numFmtId="0" fontId="14" fillId="0" borderId="0" xfId="0" applyFont="1" applyFill="1" applyBorder="1" applyAlignment="1">
      <alignment wrapText="1"/>
    </xf>
    <xf numFmtId="3" fontId="15" fillId="0" borderId="0" xfId="0" applyNumberFormat="1" applyFont="1" applyFill="1" applyBorder="1" applyAlignment="1">
      <alignment vertical="center"/>
    </xf>
    <xf numFmtId="0" fontId="15" fillId="0" borderId="0" xfId="0" applyFont="1" applyFill="1" applyBorder="1" applyAlignment="1">
      <alignment vertical="center" wrapText="1"/>
    </xf>
    <xf numFmtId="0" fontId="12" fillId="0" borderId="0" xfId="0" applyFont="1" applyFill="1" applyBorder="1" applyAlignment="1">
      <alignment vertical="center" wrapText="1"/>
    </xf>
    <xf numFmtId="0" fontId="15" fillId="0" borderId="0" xfId="0" applyFont="1" applyFill="1" applyBorder="1"/>
    <xf numFmtId="0" fontId="13" fillId="0" borderId="3" xfId="2" applyFont="1" applyBorder="1" applyAlignment="1">
      <alignment horizontal="center" vertical="center" wrapText="1"/>
    </xf>
    <xf numFmtId="0" fontId="14" fillId="0" borderId="3" xfId="2" applyFont="1" applyFill="1" applyBorder="1" applyAlignment="1">
      <alignment vertical="center"/>
    </xf>
    <xf numFmtId="0" fontId="14" fillId="0" borderId="0" xfId="2" applyFont="1" applyFill="1" applyBorder="1" applyAlignment="1">
      <alignment vertical="center"/>
    </xf>
    <xf numFmtId="0" fontId="13" fillId="0" borderId="1" xfId="2" applyFont="1" applyBorder="1" applyAlignment="1">
      <alignment horizontal="center" vertical="center" wrapText="1"/>
    </xf>
    <xf numFmtId="0" fontId="14" fillId="0" borderId="2" xfId="2" applyFont="1" applyFill="1" applyBorder="1" applyAlignment="1">
      <alignment vertical="center"/>
    </xf>
    <xf numFmtId="0" fontId="7" fillId="2" borderId="0" xfId="0" applyNumberFormat="1" applyFont="1" applyFill="1" applyBorder="1" applyAlignment="1" applyProtection="1">
      <alignment horizontal="left" vertical="center"/>
    </xf>
    <xf numFmtId="0" fontId="0" fillId="0" borderId="0" xfId="0" applyAlignment="1">
      <alignment horizontal="center"/>
    </xf>
    <xf numFmtId="0" fontId="12" fillId="0" borderId="8" xfId="0" applyFont="1" applyFill="1" applyBorder="1" applyAlignment="1">
      <alignment vertical="center" wrapText="1"/>
    </xf>
    <xf numFmtId="3" fontId="12" fillId="0" borderId="8" xfId="0" applyNumberFormat="1" applyFont="1" applyFill="1" applyBorder="1" applyAlignment="1">
      <alignment vertical="center"/>
    </xf>
    <xf numFmtId="0" fontId="0" fillId="0" borderId="8" xfId="0" applyBorder="1"/>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3" fontId="15" fillId="0" borderId="0"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3" fontId="12" fillId="0" borderId="3"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0" fontId="15" fillId="0" borderId="0" xfId="0" applyFont="1" applyFill="1" applyBorder="1" applyAlignment="1">
      <alignment horizontal="center"/>
    </xf>
    <xf numFmtId="3"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3" xfId="2" applyFont="1" applyFill="1" applyBorder="1" applyAlignment="1">
      <alignment horizontal="center" vertical="center" wrapText="1"/>
    </xf>
    <xf numFmtId="0" fontId="14" fillId="0" borderId="0" xfId="0" applyFont="1" applyBorder="1" applyAlignment="1">
      <alignment vertical="center"/>
    </xf>
    <xf numFmtId="10" fontId="15" fillId="0" borderId="0" xfId="1" applyNumberFormat="1" applyFont="1" applyFill="1" applyBorder="1" applyAlignment="1">
      <alignment horizontal="center" vertical="center"/>
    </xf>
    <xf numFmtId="0" fontId="13" fillId="0" borderId="1" xfId="0" applyFont="1" applyBorder="1" applyAlignment="1">
      <alignment vertical="center"/>
    </xf>
    <xf numFmtId="14" fontId="13" fillId="0" borderId="1" xfId="0" applyNumberFormat="1" applyFont="1" applyBorder="1" applyAlignment="1">
      <alignment horizontal="center" vertical="center"/>
    </xf>
    <xf numFmtId="3" fontId="15" fillId="0" borderId="3" xfId="0" applyNumberFormat="1" applyFont="1" applyFill="1" applyBorder="1" applyAlignment="1">
      <alignment horizontal="center" vertical="center"/>
    </xf>
    <xf numFmtId="14" fontId="12" fillId="0" borderId="3" xfId="0" applyNumberFormat="1" applyFont="1" applyFill="1" applyBorder="1" applyAlignment="1">
      <alignment horizontal="center" vertical="center" wrapText="1"/>
    </xf>
    <xf numFmtId="0" fontId="15" fillId="0" borderId="0"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5" fillId="0" borderId="0" xfId="0" applyFont="1" applyFill="1" applyBorder="1" applyAlignment="1">
      <alignment horizontal="justify" vertical="center"/>
    </xf>
    <xf numFmtId="0" fontId="12" fillId="0" borderId="4" xfId="0" applyFont="1" applyFill="1" applyBorder="1" applyAlignment="1">
      <alignmen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14" fontId="12" fillId="0" borderId="0" xfId="0" applyNumberFormat="1" applyFont="1" applyFill="1" applyBorder="1" applyAlignment="1">
      <alignment horizontal="center" vertical="center" wrapText="1"/>
    </xf>
    <xf numFmtId="14" fontId="12" fillId="0" borderId="12" xfId="0" applyNumberFormat="1" applyFont="1" applyFill="1" applyBorder="1" applyAlignment="1">
      <alignment horizontal="center" vertical="center" wrapText="1"/>
    </xf>
    <xf numFmtId="0" fontId="12" fillId="0" borderId="0" xfId="0" applyFont="1" applyFill="1" applyBorder="1" applyAlignment="1">
      <alignment horizontal="justify" vertical="center" wrapText="1"/>
    </xf>
    <xf numFmtId="0" fontId="12" fillId="0" borderId="4" xfId="0" applyFont="1" applyFill="1" applyBorder="1" applyAlignment="1">
      <alignment horizontal="justify" vertical="center" wrapText="1"/>
    </xf>
    <xf numFmtId="3" fontId="12" fillId="0" borderId="4" xfId="0" applyNumberFormat="1" applyFont="1" applyFill="1" applyBorder="1" applyAlignment="1">
      <alignment horizontal="center" vertical="center"/>
    </xf>
    <xf numFmtId="0" fontId="15" fillId="0" borderId="4" xfId="0" applyFont="1" applyFill="1" applyBorder="1" applyAlignment="1">
      <alignment horizontal="justify" vertical="center" wrapText="1"/>
    </xf>
    <xf numFmtId="3" fontId="15" fillId="0" borderId="4" xfId="0" applyNumberFormat="1" applyFont="1" applyFill="1" applyBorder="1" applyAlignment="1">
      <alignment horizontal="center" vertical="center"/>
    </xf>
    <xf numFmtId="10" fontId="12" fillId="0" borderId="0" xfId="1" applyNumberFormat="1" applyFont="1" applyFill="1" applyBorder="1" applyAlignment="1">
      <alignment horizontal="center" vertical="center"/>
    </xf>
    <xf numFmtId="0" fontId="15" fillId="0" borderId="0" xfId="0" applyFont="1" applyFill="1" applyBorder="1" applyAlignment="1">
      <alignment horizontal="left" vertical="justify"/>
    </xf>
    <xf numFmtId="0" fontId="15" fillId="0" borderId="0" xfId="0" applyFont="1" applyFill="1" applyBorder="1" applyAlignment="1">
      <alignment vertical="justify"/>
    </xf>
    <xf numFmtId="0" fontId="15" fillId="0" borderId="3" xfId="0" applyFont="1" applyFill="1" applyBorder="1" applyAlignment="1">
      <alignment vertical="justify" wrapText="1"/>
    </xf>
    <xf numFmtId="3" fontId="14" fillId="0" borderId="0" xfId="0" applyNumberFormat="1" applyFont="1" applyFill="1" applyBorder="1" applyAlignment="1">
      <alignment horizontal="center" vertical="center"/>
    </xf>
    <xf numFmtId="3" fontId="14" fillId="0" borderId="3"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0" fontId="0" fillId="0" borderId="0" xfId="0" applyFill="1"/>
    <xf numFmtId="0" fontId="14" fillId="0" borderId="5" xfId="0" applyFont="1" applyBorder="1"/>
    <xf numFmtId="0" fontId="13" fillId="0" borderId="13" xfId="0" applyFont="1" applyBorder="1" applyAlignment="1">
      <alignment horizontal="center" vertical="center"/>
    </xf>
    <xf numFmtId="0" fontId="14" fillId="0" borderId="0" xfId="0" applyFont="1" applyBorder="1" applyAlignment="1">
      <alignment horizontal="center" vertical="center"/>
    </xf>
    <xf numFmtId="0" fontId="7" fillId="2" borderId="0" xfId="0" applyNumberFormat="1" applyFont="1" applyFill="1" applyBorder="1" applyAlignment="1" applyProtection="1">
      <alignment vertical="center"/>
    </xf>
    <xf numFmtId="0" fontId="0" fillId="0" borderId="6" xfId="0" applyBorder="1"/>
    <xf numFmtId="0" fontId="14" fillId="0" borderId="6" xfId="0" applyFont="1" applyBorder="1" applyAlignment="1">
      <alignment horizontal="center"/>
    </xf>
    <xf numFmtId="0" fontId="14" fillId="0" borderId="0" xfId="0" applyFont="1" applyBorder="1" applyAlignment="1">
      <alignment horizontal="center"/>
    </xf>
    <xf numFmtId="0" fontId="14" fillId="0" borderId="8" xfId="0" applyFont="1" applyBorder="1" applyAlignment="1">
      <alignment horizontal="center"/>
    </xf>
    <xf numFmtId="0" fontId="0" fillId="0" borderId="5" xfId="0" applyBorder="1"/>
    <xf numFmtId="0" fontId="12" fillId="0" borderId="6" xfId="0" applyFont="1" applyFill="1" applyBorder="1" applyAlignment="1">
      <alignment horizontal="center" vertical="center" wrapText="1"/>
    </xf>
    <xf numFmtId="0" fontId="14" fillId="0" borderId="0" xfId="0" applyFont="1" applyAlignment="1">
      <alignment horizontal="center" vertical="center"/>
    </xf>
    <xf numFmtId="2" fontId="12"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4" fillId="0" borderId="6" xfId="0" applyFont="1" applyBorder="1" applyAlignment="1">
      <alignment horizontal="center" vertical="center"/>
    </xf>
    <xf numFmtId="0" fontId="15" fillId="0" borderId="6" xfId="0" applyFont="1" applyFill="1" applyBorder="1" applyAlignment="1">
      <alignment wrapText="1"/>
    </xf>
    <xf numFmtId="0" fontId="14" fillId="0" borderId="8" xfId="0" applyFont="1" applyBorder="1" applyAlignment="1">
      <alignment horizontal="center" vertical="center"/>
    </xf>
    <xf numFmtId="0" fontId="13" fillId="0" borderId="8" xfId="0" applyFont="1" applyFill="1" applyBorder="1" applyAlignment="1">
      <alignment wrapText="1"/>
    </xf>
    <xf numFmtId="0" fontId="14" fillId="0" borderId="11" xfId="0" applyFont="1" applyFill="1" applyBorder="1" applyAlignment="1">
      <alignment wrapText="1"/>
    </xf>
    <xf numFmtId="14" fontId="13" fillId="0" borderId="2" xfId="0" applyNumberFormat="1" applyFont="1" applyBorder="1" applyAlignment="1">
      <alignment horizontal="center"/>
    </xf>
    <xf numFmtId="0" fontId="12" fillId="0" borderId="0" xfId="0" applyFont="1" applyFill="1" applyBorder="1" applyAlignment="1">
      <alignment horizontal="center" vertical="center"/>
    </xf>
    <xf numFmtId="3" fontId="12" fillId="0" borderId="0" xfId="0" applyNumberFormat="1" applyFont="1" applyFill="1" applyBorder="1" applyAlignment="1">
      <alignment horizontal="center"/>
    </xf>
    <xf numFmtId="0" fontId="12" fillId="0" borderId="0" xfId="0" applyFont="1" applyFill="1" applyBorder="1" applyAlignment="1">
      <alignment horizontal="center"/>
    </xf>
    <xf numFmtId="3" fontId="15" fillId="0" borderId="6" xfId="0" applyNumberFormat="1" applyFont="1" applyFill="1" applyBorder="1" applyAlignment="1">
      <alignment horizontal="center" vertical="center"/>
    </xf>
    <xf numFmtId="3" fontId="14" fillId="0" borderId="11" xfId="0" applyNumberFormat="1" applyFont="1" applyFill="1" applyBorder="1" applyAlignment="1">
      <alignment horizontal="center" vertical="center"/>
    </xf>
    <xf numFmtId="3" fontId="15" fillId="0" borderId="11" xfId="0" applyNumberFormat="1" applyFont="1" applyFill="1" applyBorder="1" applyAlignment="1">
      <alignment horizontal="center"/>
    </xf>
    <xf numFmtId="3" fontId="15" fillId="0" borderId="0" xfId="0" applyNumberFormat="1" applyFont="1" applyFill="1" applyBorder="1" applyAlignment="1">
      <alignment horizontal="center"/>
    </xf>
    <xf numFmtId="3" fontId="13" fillId="0" borderId="8" xfId="0" applyNumberFormat="1" applyFont="1" applyFill="1" applyBorder="1" applyAlignment="1">
      <alignment horizontal="center" vertical="center"/>
    </xf>
    <xf numFmtId="3" fontId="12" fillId="0" borderId="8" xfId="0" applyNumberFormat="1" applyFont="1" applyFill="1" applyBorder="1" applyAlignment="1">
      <alignment horizontal="center"/>
    </xf>
    <xf numFmtId="0" fontId="14" fillId="0" borderId="10" xfId="0" applyFont="1" applyBorder="1" applyAlignment="1">
      <alignment horizontal="center" vertical="center"/>
    </xf>
    <xf numFmtId="0" fontId="14" fillId="0" borderId="6" xfId="0" applyFont="1" applyBorder="1" applyAlignment="1">
      <alignment vertical="center"/>
    </xf>
    <xf numFmtId="0" fontId="12" fillId="0" borderId="8" xfId="0" applyFont="1" applyBorder="1" applyAlignment="1">
      <alignment vertical="center"/>
    </xf>
    <xf numFmtId="0" fontId="12" fillId="0" borderId="6" xfId="0" applyFont="1" applyFill="1" applyBorder="1" applyAlignment="1">
      <alignment horizontal="left" vertical="center" wrapText="1"/>
    </xf>
    <xf numFmtId="14" fontId="13" fillId="0" borderId="6"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9" fillId="0" borderId="0" xfId="0" applyFont="1" applyFill="1" applyBorder="1" applyAlignment="1">
      <alignment horizontal="left" indent="1"/>
    </xf>
    <xf numFmtId="0" fontId="20" fillId="0" borderId="0" xfId="0" applyFont="1" applyFill="1" applyBorder="1" applyAlignment="1">
      <alignment horizontal="left" vertical="center" wrapText="1" indent="1"/>
    </xf>
    <xf numFmtId="0" fontId="20" fillId="0" borderId="0" xfId="0" applyFont="1" applyFill="1" applyBorder="1" applyAlignment="1">
      <alignment horizontal="left" wrapText="1" indent="1"/>
    </xf>
    <xf numFmtId="0" fontId="20" fillId="0" borderId="0" xfId="0" applyFont="1" applyFill="1" applyBorder="1" applyAlignment="1">
      <alignment horizontal="left" indent="1"/>
    </xf>
    <xf numFmtId="0" fontId="14" fillId="0" borderId="8"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3" fillId="3" borderId="0" xfId="0" applyFont="1" applyFill="1" applyBorder="1" applyAlignment="1">
      <alignment vertical="top" wrapText="1"/>
    </xf>
    <xf numFmtId="0" fontId="14" fillId="0" borderId="0" xfId="0" applyFont="1" applyFill="1" applyBorder="1" applyAlignment="1">
      <alignment horizontal="left" wrapText="1"/>
    </xf>
    <xf numFmtId="0" fontId="13" fillId="3" borderId="8" xfId="0" applyFont="1" applyFill="1" applyBorder="1" applyAlignment="1">
      <alignmen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0" xfId="0" applyFont="1" applyFill="1" applyBorder="1" applyAlignment="1">
      <alignment vertical="center" wrapText="1"/>
    </xf>
    <xf numFmtId="0" fontId="14" fillId="0" borderId="10" xfId="0" applyFont="1" applyFill="1" applyBorder="1" applyAlignment="1">
      <alignment horizontal="left" vertical="center" wrapText="1"/>
    </xf>
    <xf numFmtId="0" fontId="13" fillId="3" borderId="10" xfId="0" applyFont="1" applyFill="1" applyBorder="1" applyAlignment="1">
      <alignment vertical="top" wrapText="1"/>
    </xf>
    <xf numFmtId="0" fontId="13" fillId="0" borderId="10" xfId="0" applyFont="1" applyFill="1" applyBorder="1" applyAlignment="1">
      <alignment vertical="center" wrapText="1"/>
    </xf>
    <xf numFmtId="0" fontId="14" fillId="0" borderId="10" xfId="0" applyFont="1" applyFill="1" applyBorder="1" applyAlignment="1">
      <alignment horizontal="left" wrapText="1"/>
    </xf>
    <xf numFmtId="0" fontId="14" fillId="0" borderId="0" xfId="0" applyFont="1" applyFill="1" applyBorder="1" applyAlignment="1">
      <alignment horizontal="left" wrapText="1" indent="2"/>
    </xf>
    <xf numFmtId="0" fontId="23" fillId="2" borderId="0" xfId="4" applyNumberFormat="1" applyFill="1" applyBorder="1" applyAlignment="1" applyProtection="1">
      <alignment vertical="center"/>
    </xf>
    <xf numFmtId="0" fontId="19" fillId="0" borderId="0" xfId="2" applyFont="1" applyFill="1" applyBorder="1" applyAlignment="1">
      <alignment horizontal="left" vertical="center" wrapText="1" indent="1"/>
    </xf>
    <xf numFmtId="0" fontId="12" fillId="0" borderId="3" xfId="2" applyFont="1" applyFill="1" applyBorder="1" applyAlignment="1">
      <alignment horizontal="left" vertical="center" wrapText="1"/>
    </xf>
    <xf numFmtId="0" fontId="15" fillId="0" borderId="2" xfId="2" applyFont="1" applyFill="1" applyBorder="1" applyAlignment="1">
      <alignment horizontal="left" vertical="center" wrapText="1"/>
    </xf>
    <xf numFmtId="0" fontId="19" fillId="0" borderId="0" xfId="2" applyFont="1" applyFill="1" applyBorder="1" applyAlignment="1">
      <alignment horizontal="left" vertical="center" wrapText="1" indent="2"/>
    </xf>
    <xf numFmtId="0" fontId="15" fillId="0" borderId="0" xfId="2" applyFont="1" applyFill="1" applyBorder="1" applyAlignment="1">
      <alignment horizontal="left" vertical="center" wrapText="1"/>
    </xf>
    <xf numFmtId="0" fontId="12" fillId="0" borderId="2"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2" fillId="0" borderId="3" xfId="2" applyFont="1" applyBorder="1" applyAlignment="1">
      <alignment vertical="center" wrapText="1"/>
    </xf>
    <xf numFmtId="3" fontId="15" fillId="0" borderId="2" xfId="2" applyNumberFormat="1" applyFont="1" applyFill="1" applyBorder="1" applyAlignment="1">
      <alignment horizontal="center" vertical="center"/>
    </xf>
    <xf numFmtId="3" fontId="15" fillId="0" borderId="0" xfId="2" applyNumberFormat="1" applyFont="1" applyFill="1" applyBorder="1" applyAlignment="1">
      <alignment horizontal="center" vertical="center"/>
    </xf>
    <xf numFmtId="3" fontId="12" fillId="0" borderId="3" xfId="2" applyNumberFormat="1" applyFont="1" applyFill="1" applyBorder="1" applyAlignment="1">
      <alignment horizontal="center"/>
    </xf>
    <xf numFmtId="0" fontId="12" fillId="0" borderId="3" xfId="2" applyFont="1" applyBorder="1" applyAlignment="1">
      <alignment horizontal="center" vertical="center" wrapText="1"/>
    </xf>
    <xf numFmtId="0" fontId="12" fillId="0" borderId="15" xfId="2" applyFont="1" applyBorder="1" applyAlignment="1">
      <alignment horizontal="center" vertical="center" wrapText="1"/>
    </xf>
    <xf numFmtId="3" fontId="15" fillId="0" borderId="16" xfId="2" applyNumberFormat="1" applyFont="1" applyFill="1" applyBorder="1" applyAlignment="1">
      <alignment horizontal="center" vertical="center"/>
    </xf>
    <xf numFmtId="3" fontId="15" fillId="0" borderId="17" xfId="2" applyNumberFormat="1" applyFont="1" applyFill="1" applyBorder="1" applyAlignment="1">
      <alignment horizontal="center" vertical="center"/>
    </xf>
    <xf numFmtId="3" fontId="12" fillId="0" borderId="15" xfId="2" applyNumberFormat="1" applyFont="1" applyFill="1" applyBorder="1" applyAlignment="1">
      <alignment horizontal="center"/>
    </xf>
    <xf numFmtId="0" fontId="12" fillId="0" borderId="19" xfId="2" applyFont="1" applyBorder="1" applyAlignment="1">
      <alignment vertical="center" wrapText="1"/>
    </xf>
    <xf numFmtId="3" fontId="15" fillId="0" borderId="20" xfId="2" applyNumberFormat="1" applyFont="1" applyFill="1" applyBorder="1" applyAlignment="1">
      <alignment horizontal="center" vertical="center"/>
    </xf>
    <xf numFmtId="3" fontId="15" fillId="0" borderId="21" xfId="2" applyNumberFormat="1" applyFont="1" applyFill="1" applyBorder="1" applyAlignment="1">
      <alignment horizontal="center" vertical="center"/>
    </xf>
    <xf numFmtId="3" fontId="12" fillId="0" borderId="19" xfId="2" applyNumberFormat="1" applyFont="1" applyFill="1" applyBorder="1" applyAlignment="1">
      <alignment horizontal="center"/>
    </xf>
    <xf numFmtId="0" fontId="12" fillId="0" borderId="19" xfId="2" applyFont="1" applyBorder="1" applyAlignment="1">
      <alignment horizontal="center" vertical="center" wrapText="1"/>
    </xf>
    <xf numFmtId="0" fontId="15" fillId="0" borderId="0" xfId="0" applyFont="1"/>
    <xf numFmtId="3" fontId="15" fillId="3" borderId="0" xfId="2" applyNumberFormat="1" applyFont="1" applyFill="1" applyBorder="1" applyAlignment="1">
      <alignment horizontal="center"/>
    </xf>
    <xf numFmtId="3" fontId="15" fillId="3" borderId="17" xfId="2" applyNumberFormat="1" applyFont="1" applyFill="1" applyBorder="1" applyAlignment="1">
      <alignment horizontal="center"/>
    </xf>
    <xf numFmtId="0" fontId="15" fillId="0" borderId="0" xfId="2" applyFont="1" applyFill="1" applyBorder="1" applyAlignment="1">
      <alignment horizontal="center" vertical="center" wrapText="1"/>
    </xf>
    <xf numFmtId="0" fontId="0" fillId="0" borderId="0" xfId="0" applyAlignment="1">
      <alignment horizontal="left"/>
    </xf>
    <xf numFmtId="0" fontId="13" fillId="0" borderId="3" xfId="2" applyFont="1" applyBorder="1" applyAlignment="1">
      <alignment vertical="center"/>
    </xf>
    <xf numFmtId="0" fontId="20" fillId="0" borderId="0" xfId="2" applyFont="1" applyFill="1" applyBorder="1" applyAlignment="1">
      <alignment horizontal="left" vertical="center" indent="2"/>
    </xf>
    <xf numFmtId="0" fontId="13" fillId="0" borderId="3" xfId="2" applyFont="1" applyFill="1" applyBorder="1" applyAlignment="1">
      <alignment vertical="center"/>
    </xf>
    <xf numFmtId="0" fontId="13" fillId="0" borderId="3" xfId="2" applyFont="1" applyBorder="1" applyAlignment="1">
      <alignment horizontal="center"/>
    </xf>
    <xf numFmtId="0" fontId="13" fillId="0" borderId="2" xfId="2" applyFont="1" applyBorder="1" applyAlignment="1">
      <alignment horizontal="center"/>
    </xf>
    <xf numFmtId="0" fontId="14" fillId="0" borderId="0" xfId="2" applyFont="1" applyFill="1" applyBorder="1" applyAlignment="1">
      <alignment vertical="center" wrapText="1"/>
    </xf>
    <xf numFmtId="0" fontId="20" fillId="0" borderId="0" xfId="2" applyFont="1" applyFill="1" applyBorder="1" applyAlignment="1">
      <alignment horizontal="left" vertical="center" wrapText="1" indent="2"/>
    </xf>
    <xf numFmtId="0" fontId="15" fillId="0" borderId="3" xfId="0" applyFont="1" applyFill="1" applyBorder="1" applyAlignment="1">
      <alignment horizontal="left" vertical="center" wrapText="1" indent="2"/>
    </xf>
    <xf numFmtId="0" fontId="14" fillId="0" borderId="2" xfId="0" applyFont="1" applyBorder="1"/>
    <xf numFmtId="14" fontId="12" fillId="0" borderId="3" xfId="0" applyNumberFormat="1" applyFont="1" applyFill="1" applyBorder="1" applyAlignment="1">
      <alignment vertical="center" wrapText="1"/>
    </xf>
    <xf numFmtId="0" fontId="12" fillId="0" borderId="3" xfId="0" applyFont="1" applyFill="1" applyBorder="1" applyAlignment="1">
      <alignment horizontal="left" vertical="center" wrapText="1" indent="1"/>
    </xf>
    <xf numFmtId="166" fontId="15" fillId="0" borderId="0" xfId="1" applyNumberFormat="1" applyFont="1" applyFill="1" applyBorder="1" applyAlignment="1">
      <alignment horizontal="center" vertical="center"/>
    </xf>
    <xf numFmtId="166" fontId="12" fillId="0" borderId="3" xfId="1" applyNumberFormat="1" applyFont="1" applyFill="1" applyBorder="1" applyAlignment="1">
      <alignment horizontal="center" vertical="center"/>
    </xf>
    <xf numFmtId="9" fontId="12" fillId="0" borderId="1" xfId="1" applyFont="1" applyFill="1" applyBorder="1" applyAlignment="1">
      <alignment horizontal="center" vertical="center" wrapText="1"/>
    </xf>
    <xf numFmtId="3" fontId="15" fillId="0" borderId="17" xfId="0" applyNumberFormat="1" applyFont="1" applyFill="1" applyBorder="1" applyAlignment="1">
      <alignment horizontal="center" vertical="center"/>
    </xf>
    <xf numFmtId="3" fontId="15" fillId="0" borderId="15" xfId="0" applyNumberFormat="1" applyFont="1" applyFill="1" applyBorder="1" applyAlignment="1">
      <alignment horizontal="center" vertical="center"/>
    </xf>
    <xf numFmtId="3" fontId="14" fillId="0" borderId="2" xfId="2" applyNumberFormat="1" applyFont="1" applyFill="1" applyBorder="1" applyAlignment="1">
      <alignment horizontal="center" vertical="center"/>
    </xf>
    <xf numFmtId="3" fontId="14" fillId="0" borderId="0" xfId="2" applyNumberFormat="1" applyFont="1" applyFill="1" applyBorder="1" applyAlignment="1">
      <alignment horizontal="center" vertical="center"/>
    </xf>
    <xf numFmtId="3" fontId="14" fillId="0" borderId="0" xfId="7" applyNumberFormat="1" applyFont="1" applyFill="1" applyBorder="1" applyAlignment="1">
      <alignment horizontal="center" vertical="center"/>
    </xf>
    <xf numFmtId="3" fontId="13" fillId="0" borderId="3" xfId="7" applyNumberFormat="1" applyFont="1" applyFill="1" applyBorder="1" applyAlignment="1">
      <alignment horizontal="center" vertical="center"/>
    </xf>
    <xf numFmtId="3" fontId="15" fillId="3" borderId="0" xfId="2" applyNumberFormat="1" applyFont="1" applyFill="1" applyBorder="1" applyAlignment="1">
      <alignment horizontal="center" vertical="center"/>
    </xf>
    <xf numFmtId="3" fontId="12" fillId="0" borderId="3" xfId="0" applyNumberFormat="1" applyFont="1"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left" vertical="center"/>
    </xf>
    <xf numFmtId="0" fontId="14" fillId="0" borderId="6" xfId="0" quotePrefix="1" applyFont="1" applyBorder="1"/>
    <xf numFmtId="3" fontId="14" fillId="0" borderId="0" xfId="2" applyNumberFormat="1" applyFont="1" applyFill="1" applyBorder="1" applyAlignment="1">
      <alignment horizontal="center" vertical="center" wrapText="1"/>
    </xf>
    <xf numFmtId="3" fontId="14" fillId="3" borderId="0" xfId="2" applyNumberFormat="1" applyFont="1" applyFill="1" applyBorder="1" applyAlignment="1">
      <alignment horizontal="center" vertical="center"/>
    </xf>
    <xf numFmtId="3" fontId="13" fillId="0" borderId="3" xfId="2" applyNumberFormat="1" applyFont="1" applyFill="1" applyBorder="1" applyAlignment="1">
      <alignment horizontal="center" vertical="center"/>
    </xf>
    <xf numFmtId="165" fontId="14" fillId="0" borderId="0" xfId="2" applyNumberFormat="1" applyFont="1" applyFill="1" applyBorder="1" applyAlignment="1">
      <alignment horizontal="center" vertical="center"/>
    </xf>
    <xf numFmtId="3" fontId="14" fillId="3" borderId="0" xfId="2" applyNumberFormat="1" applyFont="1" applyFill="1" applyBorder="1" applyAlignment="1">
      <alignment horizontal="center" vertical="center" wrapText="1"/>
    </xf>
    <xf numFmtId="3" fontId="13" fillId="3" borderId="3" xfId="2" applyNumberFormat="1" applyFont="1" applyFill="1" applyBorder="1" applyAlignment="1">
      <alignment horizontal="center" vertical="center"/>
    </xf>
    <xf numFmtId="0" fontId="13" fillId="0" borderId="3" xfId="2" applyFont="1" applyBorder="1" applyAlignment="1">
      <alignment horizontal="left"/>
    </xf>
    <xf numFmtId="3" fontId="14" fillId="0" borderId="0" xfId="2" applyNumberFormat="1" applyFont="1" applyFill="1" applyBorder="1" applyAlignment="1">
      <alignment horizontal="center"/>
    </xf>
    <xf numFmtId="0" fontId="14" fillId="0" borderId="0" xfId="2" applyFont="1" applyFill="1" applyBorder="1"/>
    <xf numFmtId="0" fontId="14" fillId="0" borderId="0" xfId="2" applyFont="1" applyFill="1" applyBorder="1" applyAlignment="1">
      <alignment horizontal="left" indent="2"/>
    </xf>
    <xf numFmtId="3" fontId="14" fillId="0" borderId="0" xfId="2" applyNumberFormat="1" applyFont="1" applyFill="1" applyBorder="1" applyAlignment="1">
      <alignment horizontal="center" wrapText="1"/>
    </xf>
    <xf numFmtId="0" fontId="14" fillId="0" borderId="0" xfId="2" applyFont="1" applyFill="1" applyBorder="1" applyAlignment="1">
      <alignment wrapText="1"/>
    </xf>
    <xf numFmtId="0" fontId="14" fillId="0" borderId="0" xfId="2" applyFont="1" applyFill="1" applyBorder="1" applyAlignment="1">
      <alignment horizontal="left" vertical="center" wrapText="1"/>
    </xf>
    <xf numFmtId="0" fontId="13" fillId="0" borderId="3" xfId="2" applyFont="1" applyFill="1" applyBorder="1" applyAlignment="1">
      <alignment horizontal="left" vertical="center" wrapText="1"/>
    </xf>
    <xf numFmtId="9" fontId="13" fillId="0" borderId="3" xfId="2" applyNumberFormat="1" applyFont="1" applyBorder="1" applyAlignment="1">
      <alignment horizontal="center"/>
    </xf>
    <xf numFmtId="0" fontId="13" fillId="0" borderId="3" xfId="2" applyFont="1" applyFill="1" applyBorder="1"/>
    <xf numFmtId="0" fontId="13" fillId="0" borderId="2" xfId="2" applyFont="1" applyBorder="1" applyAlignment="1">
      <alignment horizontal="left" vertical="center"/>
    </xf>
    <xf numFmtId="0" fontId="15" fillId="0" borderId="0" xfId="2" applyFont="1" applyFill="1" applyBorder="1" applyAlignment="1">
      <alignment horizontal="left" vertical="center" wrapText="1" indent="1"/>
    </xf>
    <xf numFmtId="0" fontId="12" fillId="0" borderId="1" xfId="2" applyFont="1" applyFill="1" applyBorder="1" applyAlignment="1">
      <alignment horizontal="center" vertical="center" wrapText="1"/>
    </xf>
    <xf numFmtId="0" fontId="12" fillId="0" borderId="1" xfId="2" applyFont="1" applyFill="1" applyBorder="1" applyAlignment="1">
      <alignment vertical="center" wrapText="1"/>
    </xf>
    <xf numFmtId="0" fontId="12" fillId="0" borderId="8" xfId="2" applyFont="1" applyFill="1" applyBorder="1" applyAlignment="1">
      <alignment horizontal="left" vertical="center" wrapText="1" indent="1"/>
    </xf>
    <xf numFmtId="3" fontId="12" fillId="0" borderId="8" xfId="2" applyNumberFormat="1" applyFont="1" applyFill="1" applyBorder="1" applyAlignment="1">
      <alignment horizontal="center" vertical="center"/>
    </xf>
    <xf numFmtId="0" fontId="13" fillId="0" borderId="8" xfId="0" applyFont="1" applyBorder="1" applyAlignment="1">
      <alignment horizontal="center"/>
    </xf>
    <xf numFmtId="0" fontId="12" fillId="0" borderId="0" xfId="2" applyFont="1" applyFill="1" applyBorder="1" applyAlignment="1">
      <alignment wrapText="1"/>
    </xf>
    <xf numFmtId="1" fontId="15" fillId="0" borderId="0" xfId="8" applyNumberFormat="1" applyFont="1" applyFill="1" applyBorder="1" applyAlignment="1">
      <alignment horizontal="center" vertical="center" wrapText="1"/>
    </xf>
    <xf numFmtId="0" fontId="12" fillId="0" borderId="5" xfId="2" applyFont="1" applyFill="1" applyBorder="1" applyAlignment="1">
      <alignment vertical="center" wrapText="1"/>
    </xf>
    <xf numFmtId="0" fontId="12" fillId="0" borderId="5" xfId="2" applyFont="1" applyFill="1" applyBorder="1" applyAlignment="1">
      <alignment horizontal="center" vertical="center" wrapText="1"/>
    </xf>
    <xf numFmtId="3" fontId="15" fillId="0" borderId="3" xfId="2" applyNumberFormat="1" applyFont="1" applyFill="1" applyBorder="1" applyAlignment="1">
      <alignment horizontal="center" vertical="center"/>
    </xf>
    <xf numFmtId="0" fontId="15" fillId="0" borderId="0" xfId="2" applyFont="1" applyFill="1" applyBorder="1" applyAlignment="1">
      <alignment horizontal="left" wrapText="1"/>
    </xf>
    <xf numFmtId="0" fontId="15" fillId="0" borderId="0" xfId="2" applyFont="1" applyFill="1" applyBorder="1" applyAlignment="1">
      <alignment horizontal="left" wrapText="1" indent="2"/>
    </xf>
    <xf numFmtId="0" fontId="12" fillId="0" borderId="6" xfId="2" applyFont="1" applyFill="1" applyBorder="1" applyAlignment="1">
      <alignment horizontal="left" vertical="center" wrapText="1"/>
    </xf>
    <xf numFmtId="9" fontId="12" fillId="3" borderId="6" xfId="8" applyFont="1" applyFill="1" applyBorder="1" applyAlignment="1">
      <alignment horizontal="center" vertical="center" wrapText="1"/>
    </xf>
    <xf numFmtId="0" fontId="12" fillId="0" borderId="10" xfId="2" applyFont="1" applyFill="1" applyBorder="1" applyAlignment="1">
      <alignment wrapText="1"/>
    </xf>
    <xf numFmtId="3" fontId="15" fillId="0" borderId="10" xfId="2" applyNumberFormat="1" applyFont="1" applyFill="1" applyBorder="1" applyAlignment="1">
      <alignment horizontal="center" vertical="center"/>
    </xf>
    <xf numFmtId="0" fontId="15" fillId="0" borderId="3" xfId="2" applyFont="1" applyFill="1" applyBorder="1" applyAlignment="1">
      <alignment horizontal="left" wrapText="1" indent="2"/>
    </xf>
    <xf numFmtId="0" fontId="15" fillId="0" borderId="3" xfId="2" applyFont="1" applyFill="1" applyBorder="1" applyAlignment="1">
      <alignment horizontal="left" wrapText="1"/>
    </xf>
    <xf numFmtId="0" fontId="12" fillId="0" borderId="9" xfId="2" applyFont="1" applyFill="1" applyBorder="1" applyAlignment="1">
      <alignment horizontal="left" wrapText="1"/>
    </xf>
    <xf numFmtId="3" fontId="15" fillId="0" borderId="9" xfId="2" applyNumberFormat="1" applyFont="1" applyFill="1" applyBorder="1" applyAlignment="1">
      <alignment horizontal="center" vertical="center"/>
    </xf>
    <xf numFmtId="0" fontId="14" fillId="0" borderId="0" xfId="2" applyFont="1" applyBorder="1" applyAlignment="1">
      <alignment horizontal="left" vertical="center"/>
    </xf>
    <xf numFmtId="0" fontId="14" fillId="0" borderId="0" xfId="2" applyFont="1" applyFill="1" applyBorder="1" applyAlignment="1">
      <alignment horizontal="left" vertical="center"/>
    </xf>
    <xf numFmtId="0" fontId="13" fillId="0" borderId="3" xfId="2" applyFont="1" applyBorder="1" applyAlignment="1">
      <alignment horizontal="center" vertical="center"/>
    </xf>
    <xf numFmtId="0" fontId="13" fillId="0" borderId="0" xfId="2" applyFont="1" applyBorder="1" applyAlignment="1">
      <alignment horizontal="left" vertical="center"/>
    </xf>
    <xf numFmtId="9" fontId="13" fillId="3" borderId="0" xfId="2" applyNumberFormat="1" applyFont="1" applyFill="1" applyBorder="1" applyAlignment="1">
      <alignment horizontal="center" vertical="center" wrapText="1"/>
    </xf>
    <xf numFmtId="0" fontId="13" fillId="0" borderId="0" xfId="2" applyFont="1" applyFill="1" applyBorder="1" applyAlignment="1">
      <alignment horizontal="left" vertical="center"/>
    </xf>
    <xf numFmtId="3" fontId="14" fillId="3" borderId="9" xfId="2" applyNumberFormat="1" applyFont="1" applyFill="1" applyBorder="1" applyAlignment="1">
      <alignment horizontal="center" vertical="center"/>
    </xf>
    <xf numFmtId="0" fontId="14" fillId="0" borderId="0" xfId="2" applyFont="1" applyFill="1" applyBorder="1" applyAlignment="1">
      <alignment horizontal="left" vertical="center" indent="2"/>
    </xf>
    <xf numFmtId="3" fontId="14" fillId="0" borderId="3" xfId="2" applyNumberFormat="1" applyFont="1" applyFill="1" applyBorder="1" applyAlignment="1">
      <alignment horizontal="center" vertical="center"/>
    </xf>
    <xf numFmtId="0" fontId="13" fillId="0" borderId="2" xfId="2" applyFont="1" applyFill="1" applyBorder="1" applyAlignment="1">
      <alignment horizontal="left" vertical="center"/>
    </xf>
    <xf numFmtId="0" fontId="14" fillId="0" borderId="0" xfId="2" applyFont="1" applyFill="1" applyBorder="1" applyAlignment="1">
      <alignment horizontal="left" vertical="center" wrapText="1" indent="2"/>
    </xf>
    <xf numFmtId="0" fontId="13" fillId="0" borderId="0" xfId="2" applyFont="1" applyFill="1" applyBorder="1" applyAlignment="1">
      <alignment horizontal="left" vertical="center" wrapText="1"/>
    </xf>
    <xf numFmtId="0" fontId="14" fillId="0" borderId="3" xfId="2" applyFont="1" applyFill="1" applyBorder="1" applyAlignment="1">
      <alignment horizontal="left" vertical="center"/>
    </xf>
    <xf numFmtId="0" fontId="14" fillId="0" borderId="0" xfId="2" applyFont="1" applyFill="1" applyBorder="1" applyAlignment="1">
      <alignment horizontal="left" vertical="center" wrapText="1" indent="4"/>
    </xf>
    <xf numFmtId="0" fontId="15" fillId="0" borderId="1" xfId="2" applyFont="1" applyFill="1" applyBorder="1" applyAlignment="1">
      <alignment vertical="center" wrapText="1"/>
    </xf>
    <xf numFmtId="3" fontId="14" fillId="0" borderId="1" xfId="2" applyNumberFormat="1" applyFont="1" applyFill="1" applyBorder="1" applyAlignment="1">
      <alignment horizontal="center" vertical="center"/>
    </xf>
    <xf numFmtId="0" fontId="13" fillId="0" borderId="8" xfId="0" applyFont="1" applyBorder="1"/>
    <xf numFmtId="0" fontId="13" fillId="0" borderId="8" xfId="0" applyFont="1" applyBorder="1" applyAlignment="1">
      <alignment horizontal="center" vertical="center"/>
    </xf>
    <xf numFmtId="0" fontId="15" fillId="0" borderId="0" xfId="0" applyFont="1" applyFill="1" applyBorder="1" applyAlignment="1"/>
    <xf numFmtId="3" fontId="15" fillId="0" borderId="0" xfId="0" applyNumberFormat="1" applyFont="1" applyBorder="1" applyAlignment="1">
      <alignment horizontal="right" indent="1"/>
    </xf>
    <xf numFmtId="3" fontId="26" fillId="0" borderId="0" xfId="0" applyNumberFormat="1" applyFont="1" applyFill="1" applyBorder="1" applyAlignment="1">
      <alignment horizontal="center" vertical="center"/>
    </xf>
    <xf numFmtId="0" fontId="12" fillId="0" borderId="0" xfId="0" applyFont="1" applyFill="1" applyBorder="1" applyAlignment="1">
      <alignment horizontal="left" wrapText="1"/>
    </xf>
    <xf numFmtId="10" fontId="15" fillId="0" borderId="3" xfId="1"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0" fontId="15" fillId="0" borderId="0" xfId="1" applyNumberFormat="1" applyFont="1" applyFill="1" applyBorder="1" applyAlignment="1">
      <alignment horizontal="center" vertical="center" wrapText="1"/>
    </xf>
    <xf numFmtId="0" fontId="8" fillId="0" borderId="0" xfId="0" applyFont="1" applyFill="1" applyBorder="1" applyAlignment="1">
      <alignment horizontal="left" vertical="center" wrapText="1" indent="2"/>
    </xf>
    <xf numFmtId="0" fontId="15" fillId="0" borderId="0" xfId="0" applyFont="1" applyFill="1" applyBorder="1" applyAlignment="1">
      <alignment horizontal="left" vertical="center" wrapText="1" indent="3"/>
    </xf>
    <xf numFmtId="0" fontId="14" fillId="0" borderId="0" xfId="0" applyFont="1" applyFill="1" applyBorder="1" applyAlignment="1">
      <alignment horizontal="left" indent="3"/>
    </xf>
    <xf numFmtId="0" fontId="15" fillId="0" borderId="8" xfId="0" applyFont="1" applyFill="1" applyBorder="1" applyAlignment="1">
      <alignment horizontal="left" vertical="center" wrapText="1" indent="2"/>
    </xf>
    <xf numFmtId="0" fontId="27" fillId="0" borderId="0" xfId="0" applyFont="1" applyFill="1" applyBorder="1"/>
    <xf numFmtId="0" fontId="0" fillId="2" borderId="0" xfId="0" applyFill="1"/>
    <xf numFmtId="0" fontId="28" fillId="2" borderId="0" xfId="0" applyFont="1" applyFill="1" applyBorder="1"/>
    <xf numFmtId="0" fontId="13" fillId="0" borderId="0" xfId="0" applyFont="1" applyFill="1" applyAlignment="1">
      <alignment horizontal="left"/>
    </xf>
    <xf numFmtId="0" fontId="13" fillId="2" borderId="0" xfId="0" applyFont="1" applyFill="1" applyAlignment="1">
      <alignment horizontal="left"/>
    </xf>
    <xf numFmtId="0" fontId="14" fillId="0" borderId="0" xfId="0" applyFont="1" applyFill="1"/>
    <xf numFmtId="0" fontId="14" fillId="2" borderId="0" xfId="0" applyFont="1" applyFill="1"/>
    <xf numFmtId="0" fontId="13" fillId="0" borderId="0" xfId="0" applyFont="1" applyAlignment="1">
      <alignment horizontal="left"/>
    </xf>
    <xf numFmtId="14" fontId="14" fillId="0" borderId="0" xfId="0" applyNumberFormat="1" applyFont="1" applyFill="1" applyAlignment="1">
      <alignment horizontal="right"/>
    </xf>
    <xf numFmtId="0" fontId="14" fillId="0" borderId="0" xfId="0" applyFont="1" applyAlignment="1">
      <alignment horizontal="right"/>
    </xf>
    <xf numFmtId="0" fontId="14" fillId="0" borderId="0" xfId="0" applyFont="1" applyFill="1" applyAlignment="1">
      <alignment horizontal="left"/>
    </xf>
    <xf numFmtId="0" fontId="15" fillId="0" borderId="0" xfId="4" applyFont="1" applyFill="1" applyBorder="1"/>
    <xf numFmtId="0" fontId="29" fillId="0" borderId="0" xfId="0" applyFont="1" applyFill="1" applyAlignment="1"/>
    <xf numFmtId="0" fontId="13" fillId="0" borderId="0" xfId="0" applyFont="1" applyFill="1" applyAlignment="1"/>
    <xf numFmtId="0" fontId="29" fillId="0" borderId="6" xfId="0" applyFont="1" applyFill="1" applyBorder="1" applyAlignment="1"/>
    <xf numFmtId="0" fontId="15" fillId="2" borderId="0" xfId="0" applyFont="1" applyFill="1" applyBorder="1" applyAlignment="1">
      <alignment horizontal="center"/>
    </xf>
    <xf numFmtId="0" fontId="15" fillId="2" borderId="0" xfId="0" applyFont="1" applyFill="1" applyBorder="1"/>
    <xf numFmtId="0" fontId="15" fillId="0" borderId="0" xfId="4" applyFont="1" applyFill="1" applyBorder="1" applyAlignment="1">
      <alignment horizontal="left"/>
    </xf>
    <xf numFmtId="0" fontId="15" fillId="0" borderId="8" xfId="4" applyFont="1" applyFill="1" applyBorder="1"/>
    <xf numFmtId="3" fontId="12" fillId="0" borderId="10" xfId="0" applyNumberFormat="1" applyFont="1" applyFill="1" applyBorder="1" applyAlignment="1">
      <alignment horizontal="center" vertical="center"/>
    </xf>
    <xf numFmtId="10" fontId="15" fillId="0" borderId="0" xfId="0" applyNumberFormat="1" applyFont="1" applyFill="1" applyBorder="1" applyAlignment="1">
      <alignment horizontal="center" vertical="center"/>
    </xf>
    <xf numFmtId="10" fontId="12" fillId="0" borderId="4" xfId="1" applyNumberFormat="1" applyFont="1" applyFill="1" applyBorder="1" applyAlignment="1">
      <alignment horizontal="center" vertical="center"/>
    </xf>
    <xf numFmtId="0" fontId="15" fillId="0" borderId="4" xfId="0" applyFont="1" applyFill="1" applyBorder="1" applyAlignment="1">
      <alignment horizontal="center" vertical="center"/>
    </xf>
    <xf numFmtId="3" fontId="15" fillId="0" borderId="10" xfId="0" applyNumberFormat="1" applyFont="1" applyFill="1" applyBorder="1" applyAlignment="1">
      <alignment horizontal="center" vertical="center"/>
    </xf>
    <xf numFmtId="0" fontId="15" fillId="0" borderId="10" xfId="0" applyFont="1" applyFill="1" applyBorder="1" applyAlignment="1">
      <alignment horizontal="justify" vertical="center" wrapText="1"/>
    </xf>
    <xf numFmtId="0" fontId="12" fillId="0" borderId="15" xfId="2" applyFont="1" applyFill="1" applyBorder="1" applyAlignment="1">
      <alignment horizontal="center" vertical="center" wrapText="1"/>
    </xf>
    <xf numFmtId="3" fontId="12" fillId="0" borderId="28" xfId="2"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3" fillId="0" borderId="2" xfId="2" applyNumberFormat="1" applyFont="1" applyFill="1" applyBorder="1" applyAlignment="1">
      <alignment horizontal="center" vertical="center"/>
    </xf>
    <xf numFmtId="3" fontId="13" fillId="3" borderId="2" xfId="2" applyNumberFormat="1" applyFont="1" applyFill="1" applyBorder="1" applyAlignment="1">
      <alignment horizontal="center" vertical="center"/>
    </xf>
    <xf numFmtId="3" fontId="14" fillId="3" borderId="3" xfId="2" applyNumberFormat="1" applyFont="1" applyFill="1" applyBorder="1" applyAlignment="1">
      <alignment horizontal="center" vertical="center"/>
    </xf>
    <xf numFmtId="0" fontId="13" fillId="0" borderId="6" xfId="0" applyFont="1" applyFill="1" applyBorder="1" applyAlignment="1"/>
    <xf numFmtId="0" fontId="24" fillId="0" borderId="0" xfId="0" applyFont="1"/>
    <xf numFmtId="0" fontId="12" fillId="0" borderId="2" xfId="0" applyFont="1" applyFill="1" applyBorder="1" applyAlignment="1">
      <alignment horizontal="left" wrapText="1"/>
    </xf>
    <xf numFmtId="0" fontId="13" fillId="0" borderId="0" xfId="0" applyFont="1" applyFill="1" applyBorder="1" applyAlignment="1">
      <alignment horizontal="left" vertical="center" wrapText="1"/>
    </xf>
    <xf numFmtId="10" fontId="0" fillId="0" borderId="0" xfId="0" applyNumberFormat="1"/>
    <xf numFmtId="0" fontId="12" fillId="0" borderId="0" xfId="8" applyNumberFormat="1" applyFont="1" applyFill="1" applyBorder="1" applyAlignment="1">
      <alignment horizontal="center" vertical="center" wrapText="1"/>
    </xf>
    <xf numFmtId="0" fontId="12" fillId="0" borderId="0" xfId="2" applyFont="1" applyFill="1" applyBorder="1" applyAlignment="1">
      <alignment vertical="center" wrapText="1"/>
    </xf>
    <xf numFmtId="0" fontId="13" fillId="0" borderId="3" xfId="2" applyFont="1" applyBorder="1" applyAlignment="1">
      <alignment horizontal="center"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3" fontId="14" fillId="0" borderId="0" xfId="2" applyNumberFormat="1" applyFont="1" applyBorder="1" applyAlignment="1">
      <alignment horizontal="center" vertical="center"/>
    </xf>
    <xf numFmtId="0" fontId="7" fillId="2" borderId="0" xfId="0" applyFont="1" applyFill="1" applyAlignment="1">
      <alignment vertical="center"/>
    </xf>
    <xf numFmtId="0" fontId="16" fillId="2" borderId="0" xfId="0" applyFont="1" applyFill="1"/>
    <xf numFmtId="164" fontId="10" fillId="0" borderId="0" xfId="0" applyNumberFormat="1" applyFont="1" applyAlignment="1">
      <alignment horizontal="left" vertical="center"/>
    </xf>
    <xf numFmtId="0" fontId="11" fillId="0" borderId="0" xfId="0" applyFont="1" applyAlignment="1">
      <alignment horizontal="center" vertical="center" wrapText="1"/>
    </xf>
    <xf numFmtId="14" fontId="12" fillId="0" borderId="3"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3" fontId="15" fillId="0" borderId="2" xfId="0" applyNumberFormat="1" applyFont="1" applyBorder="1" applyAlignment="1">
      <alignment horizontal="center" vertical="center" wrapText="1"/>
    </xf>
    <xf numFmtId="3" fontId="15" fillId="0" borderId="16" xfId="0" applyNumberFormat="1" applyFont="1" applyBorder="1" applyAlignment="1">
      <alignment horizontal="center" vertical="center" wrapText="1"/>
    </xf>
    <xf numFmtId="3" fontId="15" fillId="0" borderId="0" xfId="0" applyNumberFormat="1" applyFont="1" applyAlignment="1">
      <alignment horizontal="center" vertical="center"/>
    </xf>
    <xf numFmtId="3" fontId="15" fillId="0" borderId="17" xfId="0" applyNumberFormat="1" applyFont="1" applyBorder="1" applyAlignment="1">
      <alignment horizontal="center" vertical="center"/>
    </xf>
    <xf numFmtId="3" fontId="15" fillId="3" borderId="0" xfId="0" applyNumberFormat="1" applyFont="1" applyFill="1" applyAlignment="1">
      <alignment horizontal="center" vertical="center"/>
    </xf>
    <xf numFmtId="3" fontId="15" fillId="0" borderId="3"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4" fillId="0" borderId="0" xfId="0" applyNumberFormat="1" applyFont="1" applyFill="1" applyBorder="1" applyAlignment="1">
      <alignment horizontal="center" vertical="center"/>
    </xf>
    <xf numFmtId="9" fontId="13" fillId="0" borderId="1" xfId="2" applyNumberFormat="1" applyFont="1" applyBorder="1" applyAlignment="1">
      <alignment horizontal="center" vertical="center" wrapText="1"/>
    </xf>
    <xf numFmtId="0" fontId="14" fillId="0" borderId="0" xfId="2" applyFont="1" applyAlignment="1">
      <alignment horizontal="left" vertical="center"/>
    </xf>
    <xf numFmtId="0" fontId="14" fillId="0" borderId="0" xfId="2" applyFont="1" applyAlignment="1">
      <alignment horizontal="center" vertical="center"/>
    </xf>
    <xf numFmtId="0" fontId="14" fillId="0" borderId="0" xfId="2" applyFont="1" applyAlignment="1">
      <alignment horizontal="left" vertical="center" indent="2"/>
    </xf>
    <xf numFmtId="0" fontId="14" fillId="0" borderId="0" xfId="2" applyFont="1" applyAlignment="1">
      <alignment horizontal="left" vertical="center" wrapText="1" indent="2"/>
    </xf>
    <xf numFmtId="0" fontId="14" fillId="0" borderId="10" xfId="2" applyFont="1" applyBorder="1" applyAlignment="1">
      <alignment horizontal="left" vertical="center" indent="2"/>
    </xf>
    <xf numFmtId="0" fontId="14" fillId="0" borderId="10" xfId="2" applyFont="1" applyBorder="1" applyAlignment="1">
      <alignment horizontal="center" vertical="center"/>
    </xf>
    <xf numFmtId="0" fontId="14" fillId="0" borderId="11" xfId="0" applyFont="1" applyBorder="1" applyAlignment="1">
      <alignment horizontal="center" vertical="center"/>
    </xf>
    <xf numFmtId="0" fontId="14" fillId="0" borderId="11" xfId="2" applyFont="1" applyBorder="1" applyAlignment="1">
      <alignment horizontal="left" vertical="center"/>
    </xf>
    <xf numFmtId="0" fontId="14" fillId="0" borderId="11" xfId="2" applyFont="1" applyBorder="1" applyAlignment="1">
      <alignment horizontal="center" vertical="center"/>
    </xf>
    <xf numFmtId="0" fontId="14" fillId="0" borderId="0" xfId="2" applyFont="1" applyAlignment="1">
      <alignment horizontal="left" vertical="center" indent="4"/>
    </xf>
    <xf numFmtId="0" fontId="14" fillId="0" borderId="10" xfId="2" applyFont="1" applyBorder="1" applyAlignment="1">
      <alignment horizontal="left" vertical="center" indent="4"/>
    </xf>
    <xf numFmtId="0" fontId="14" fillId="0" borderId="3" xfId="2" applyFont="1" applyBorder="1" applyAlignment="1">
      <alignment vertical="center"/>
    </xf>
    <xf numFmtId="0" fontId="14" fillId="0" borderId="3" xfId="2" applyFont="1" applyBorder="1" applyAlignment="1">
      <alignment horizontal="center" vertical="center"/>
    </xf>
    <xf numFmtId="0" fontId="13" fillId="0" borderId="1" xfId="2" applyFont="1" applyBorder="1" applyAlignment="1">
      <alignment horizontal="center" vertical="center"/>
    </xf>
    <xf numFmtId="0" fontId="14" fillId="3" borderId="2" xfId="2" applyFont="1" applyFill="1" applyBorder="1" applyAlignment="1">
      <alignment horizontal="center" vertical="center"/>
    </xf>
    <xf numFmtId="9" fontId="14" fillId="3" borderId="2" xfId="2" applyNumberFormat="1" applyFont="1" applyFill="1" applyBorder="1" applyAlignment="1">
      <alignment horizontal="center" vertical="center" wrapText="1"/>
    </xf>
    <xf numFmtId="0" fontId="14" fillId="0" borderId="4" xfId="2" applyFont="1" applyBorder="1" applyAlignment="1">
      <alignment horizontal="left" vertical="center" wrapText="1" indent="2"/>
    </xf>
    <xf numFmtId="0" fontId="14" fillId="0" borderId="4" xfId="2" applyFont="1" applyBorder="1" applyAlignment="1">
      <alignment horizontal="center" vertical="center"/>
    </xf>
    <xf numFmtId="0" fontId="13" fillId="0" borderId="0" xfId="2" applyFont="1" applyAlignment="1">
      <alignment horizontal="left" vertical="center" wrapText="1"/>
    </xf>
    <xf numFmtId="0" fontId="14" fillId="3" borderId="0" xfId="2" applyFont="1" applyFill="1" applyAlignment="1">
      <alignment horizontal="center" vertical="center"/>
    </xf>
    <xf numFmtId="0" fontId="14" fillId="0" borderId="0" xfId="2" applyFont="1" applyAlignment="1">
      <alignment horizontal="left" vertical="center" wrapText="1"/>
    </xf>
    <xf numFmtId="0" fontId="14" fillId="0" borderId="4" xfId="2" applyFont="1" applyBorder="1" applyAlignment="1">
      <alignment horizontal="left" vertical="center" wrapText="1"/>
    </xf>
    <xf numFmtId="0" fontId="13" fillId="0" borderId="0" xfId="2" applyFont="1" applyAlignment="1">
      <alignment horizontal="left" vertical="center"/>
    </xf>
    <xf numFmtId="0" fontId="14" fillId="0" borderId="3" xfId="2" applyFont="1" applyBorder="1" applyAlignment="1">
      <alignment horizontal="left" vertical="center" indent="2"/>
    </xf>
    <xf numFmtId="0" fontId="14" fillId="0" borderId="2" xfId="2" applyFont="1" applyBorder="1" applyAlignment="1">
      <alignment horizontal="left" vertical="center"/>
    </xf>
    <xf numFmtId="0" fontId="14" fillId="0" borderId="2" xfId="2" applyFont="1" applyBorder="1" applyAlignment="1">
      <alignment horizontal="center" vertical="center"/>
    </xf>
    <xf numFmtId="0" fontId="14" fillId="0" borderId="4" xfId="2" applyFont="1" applyBorder="1" applyAlignment="1">
      <alignment horizontal="left" vertical="center" indent="2"/>
    </xf>
    <xf numFmtId="0" fontId="14" fillId="0" borderId="9" xfId="2" applyFont="1" applyBorder="1" applyAlignment="1">
      <alignment horizontal="left" vertical="center"/>
    </xf>
    <xf numFmtId="0" fontId="14" fillId="0" borderId="9" xfId="2" applyFont="1" applyBorder="1" applyAlignment="1">
      <alignment horizontal="center" vertical="center"/>
    </xf>
    <xf numFmtId="0" fontId="14" fillId="0" borderId="3" xfId="2" applyFont="1" applyBorder="1" applyAlignment="1">
      <alignment horizontal="left" vertical="center"/>
    </xf>
    <xf numFmtId="0" fontId="14" fillId="3" borderId="0" xfId="2" applyFont="1" applyFill="1" applyAlignment="1">
      <alignment horizontal="center" vertical="center" wrapText="1"/>
    </xf>
    <xf numFmtId="0" fontId="14" fillId="0" borderId="0" xfId="2" applyFont="1" applyAlignment="1">
      <alignment horizontal="center" vertical="center" wrapText="1"/>
    </xf>
    <xf numFmtId="0" fontId="14" fillId="3" borderId="3" xfId="2" applyFont="1" applyFill="1" applyBorder="1" applyAlignment="1">
      <alignment horizontal="center" vertical="center"/>
    </xf>
    <xf numFmtId="0" fontId="20" fillId="0" borderId="0" xfId="0" applyFont="1" applyAlignment="1">
      <alignment horizontal="left" indent="2"/>
    </xf>
    <xf numFmtId="0" fontId="20" fillId="0" borderId="0" xfId="0" applyFont="1" applyAlignment="1">
      <alignment horizontal="left" wrapText="1" indent="2"/>
    </xf>
    <xf numFmtId="0" fontId="13" fillId="0" borderId="10" xfId="0" applyFont="1" applyBorder="1"/>
    <xf numFmtId="0" fontId="14" fillId="0" borderId="0" xfId="0" applyFont="1" applyAlignment="1">
      <alignment wrapText="1"/>
    </xf>
    <xf numFmtId="0" fontId="20" fillId="0" borderId="0" xfId="0" applyFont="1" applyAlignment="1">
      <alignment horizontal="left" wrapText="1" indent="3"/>
    </xf>
    <xf numFmtId="0" fontId="14" fillId="0" borderId="0" xfId="0" applyFont="1" applyAlignment="1">
      <alignment horizontal="left" wrapText="1" indent="2"/>
    </xf>
    <xf numFmtId="0" fontId="14" fillId="0" borderId="0" xfId="0" applyFont="1" applyAlignment="1">
      <alignment horizontal="left" wrapText="1" indent="4"/>
    </xf>
    <xf numFmtId="0" fontId="14" fillId="0" borderId="0" xfId="0" applyFont="1" applyAlignment="1">
      <alignment horizontal="left" vertical="center" wrapText="1" indent="2"/>
    </xf>
    <xf numFmtId="0" fontId="20" fillId="0" borderId="0" xfId="0" applyFont="1" applyAlignment="1">
      <alignment horizontal="left" vertical="center" indent="2"/>
    </xf>
    <xf numFmtId="0" fontId="13" fillId="0" borderId="0" xfId="0" applyFont="1"/>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applyFill="1" applyBorder="1" applyAlignment="1">
      <alignment horizontal="left"/>
    </xf>
    <xf numFmtId="10" fontId="12" fillId="0" borderId="0" xfId="8" applyNumberFormat="1" applyFont="1" applyFill="1" applyBorder="1" applyAlignment="1">
      <alignment horizontal="center" vertical="center"/>
    </xf>
    <xf numFmtId="14" fontId="12" fillId="0" borderId="15"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0" xfId="0" applyFont="1" applyAlignment="1">
      <alignment vertical="center" wrapText="1"/>
    </xf>
    <xf numFmtId="0" fontId="15" fillId="0" borderId="3" xfId="0" applyFont="1" applyBorder="1" applyAlignment="1">
      <alignment vertical="center" wrapText="1"/>
    </xf>
    <xf numFmtId="10" fontId="14" fillId="0" borderId="0" xfId="0" applyNumberFormat="1" applyFont="1" applyFill="1" applyBorder="1" applyAlignment="1">
      <alignment vertical="center"/>
    </xf>
    <xf numFmtId="10" fontId="14" fillId="0" borderId="0" xfId="1" applyNumberFormat="1" applyFont="1" applyFill="1" applyBorder="1" applyAlignment="1">
      <alignment vertical="center"/>
    </xf>
    <xf numFmtId="3" fontId="14" fillId="0" borderId="1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3" fontId="14" fillId="3" borderId="0" xfId="0" applyNumberFormat="1" applyFont="1" applyFill="1" applyBorder="1" applyAlignment="1">
      <alignment vertical="center"/>
    </xf>
    <xf numFmtId="3" fontId="14" fillId="0" borderId="10" xfId="0" applyNumberFormat="1" applyFont="1" applyFill="1" applyBorder="1" applyAlignment="1">
      <alignment horizontal="center" vertical="center"/>
    </xf>
    <xf numFmtId="3" fontId="14" fillId="3" borderId="10" xfId="0" applyNumberFormat="1" applyFont="1" applyFill="1" applyBorder="1" applyAlignment="1">
      <alignment vertical="center"/>
    </xf>
    <xf numFmtId="3" fontId="14" fillId="0" borderId="0" xfId="0" applyNumberFormat="1" applyFont="1" applyFill="1" applyBorder="1" applyAlignment="1">
      <alignment horizontal="center" vertical="center"/>
    </xf>
    <xf numFmtId="3" fontId="14" fillId="3" borderId="0" xfId="0" applyNumberFormat="1" applyFont="1" applyFill="1" applyBorder="1" applyAlignment="1">
      <alignment vertical="center"/>
    </xf>
    <xf numFmtId="3" fontId="14" fillId="0" borderId="10"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9" fontId="14" fillId="0" borderId="8" xfId="1" applyFont="1" applyFill="1" applyBorder="1" applyAlignment="1">
      <alignment horizontal="center" vertical="center"/>
    </xf>
    <xf numFmtId="3" fontId="14" fillId="0" borderId="0" xfId="0" applyNumberFormat="1" applyFont="1" applyFill="1" applyBorder="1" applyAlignment="1">
      <alignment horizontal="right" vertical="center"/>
    </xf>
    <xf numFmtId="3" fontId="14" fillId="3" borderId="0" xfId="0" applyNumberFormat="1" applyFont="1" applyFill="1" applyBorder="1" applyAlignment="1">
      <alignment horizontal="right" vertical="center"/>
    </xf>
    <xf numFmtId="3" fontId="13" fillId="0" borderId="10" xfId="0" applyNumberFormat="1" applyFont="1" applyFill="1" applyBorder="1" applyAlignment="1">
      <alignment horizontal="right" vertical="center"/>
    </xf>
    <xf numFmtId="3" fontId="13" fillId="3" borderId="10" xfId="0" applyNumberFormat="1" applyFont="1" applyFill="1" applyBorder="1" applyAlignment="1">
      <alignment horizontal="right" vertical="center"/>
    </xf>
    <xf numFmtId="3" fontId="14" fillId="3" borderId="22" xfId="0" applyNumberFormat="1" applyFont="1" applyFill="1" applyBorder="1" applyAlignment="1">
      <alignment horizontal="right" vertical="center"/>
    </xf>
    <xf numFmtId="3" fontId="14" fillId="3" borderId="23" xfId="0" applyNumberFormat="1" applyFont="1" applyFill="1" applyBorder="1" applyAlignment="1">
      <alignment horizontal="right" vertical="center"/>
    </xf>
    <xf numFmtId="3" fontId="14" fillId="3" borderId="24" xfId="0" applyNumberFormat="1" applyFont="1" applyFill="1" applyBorder="1" applyAlignment="1">
      <alignment horizontal="right" vertical="center"/>
    </xf>
    <xf numFmtId="3" fontId="14" fillId="3" borderId="25" xfId="0" applyNumberFormat="1" applyFont="1" applyFill="1" applyBorder="1" applyAlignment="1">
      <alignment horizontal="right" vertical="center"/>
    </xf>
    <xf numFmtId="3" fontId="14" fillId="3" borderId="26" xfId="0" applyNumberFormat="1" applyFont="1" applyFill="1" applyBorder="1" applyAlignment="1">
      <alignment horizontal="right" vertical="center"/>
    </xf>
    <xf numFmtId="3" fontId="14" fillId="3" borderId="27" xfId="0" applyNumberFormat="1" applyFont="1" applyFill="1" applyBorder="1" applyAlignment="1">
      <alignment horizontal="right" vertical="center"/>
    </xf>
    <xf numFmtId="3" fontId="13" fillId="0" borderId="0" xfId="0" applyNumberFormat="1" applyFont="1" applyFill="1" applyBorder="1" applyAlignment="1">
      <alignment horizontal="right" vertical="center"/>
    </xf>
    <xf numFmtId="166" fontId="13" fillId="0" borderId="8" xfId="1" applyNumberFormat="1" applyFont="1" applyFill="1" applyBorder="1"/>
    <xf numFmtId="3" fontId="14" fillId="0" borderId="0" xfId="0" applyNumberFormat="1" applyFont="1" applyFill="1" applyBorder="1" applyAlignment="1">
      <alignment horizontal="right" vertical="center"/>
    </xf>
    <xf numFmtId="3" fontId="14" fillId="3" borderId="0" xfId="0" applyNumberFormat="1" applyFont="1" applyFill="1" applyBorder="1" applyAlignment="1">
      <alignment horizontal="right" vertical="center"/>
    </xf>
    <xf numFmtId="3" fontId="14" fillId="3" borderId="8" xfId="0" applyNumberFormat="1" applyFont="1" applyFill="1" applyBorder="1"/>
    <xf numFmtId="3" fontId="13" fillId="3" borderId="0" xfId="0" applyNumberFormat="1" applyFont="1" applyFill="1" applyBorder="1" applyAlignment="1">
      <alignment horizontal="right" vertical="center"/>
    </xf>
    <xf numFmtId="3" fontId="13" fillId="3" borderId="8" xfId="0" applyNumberFormat="1" applyFont="1" applyFill="1" applyBorder="1"/>
    <xf numFmtId="3" fontId="14" fillId="3" borderId="22" xfId="0" applyNumberFormat="1" applyFont="1" applyFill="1" applyBorder="1" applyAlignment="1">
      <alignment horizontal="right" vertical="center"/>
    </xf>
    <xf numFmtId="3" fontId="14" fillId="3" borderId="23" xfId="0" applyNumberFormat="1" applyFont="1" applyFill="1" applyBorder="1" applyAlignment="1">
      <alignment horizontal="right" vertical="center"/>
    </xf>
    <xf numFmtId="3" fontId="14" fillId="3" borderId="24" xfId="0" applyNumberFormat="1" applyFont="1" applyFill="1" applyBorder="1" applyAlignment="1">
      <alignment horizontal="right" vertical="center"/>
    </xf>
    <xf numFmtId="3" fontId="14" fillId="0" borderId="0" xfId="0" applyNumberFormat="1" applyFont="1" applyFill="1" applyBorder="1" applyAlignment="1">
      <alignment vertical="center"/>
    </xf>
    <xf numFmtId="9" fontId="15" fillId="0" borderId="0" xfId="1" applyNumberFormat="1" applyFont="1" applyFill="1" applyBorder="1" applyAlignment="1">
      <alignment horizontal="right" vertical="center"/>
    </xf>
    <xf numFmtId="9" fontId="15" fillId="0" borderId="8" xfId="1" applyNumberFormat="1" applyFont="1" applyFill="1" applyBorder="1" applyAlignment="1">
      <alignment horizontal="right" vertical="center"/>
    </xf>
    <xf numFmtId="10" fontId="15" fillId="0" borderId="8" xfId="1" applyNumberFormat="1" applyFont="1" applyFill="1" applyBorder="1" applyAlignment="1">
      <alignment horizontal="right" vertical="center"/>
    </xf>
    <xf numFmtId="0" fontId="12" fillId="0" borderId="1" xfId="2" applyFont="1" applyBorder="1" applyAlignment="1">
      <alignment horizontal="center" vertical="center"/>
    </xf>
    <xf numFmtId="0" fontId="8" fillId="0" borderId="0" xfId="0" applyNumberFormat="1" applyFont="1" applyFill="1" applyAlignment="1">
      <alignment vertical="center" wrapText="1"/>
    </xf>
    <xf numFmtId="0" fontId="12" fillId="0" borderId="0" xfId="14" applyFont="1" applyAlignment="1">
      <alignment horizontal="left" vertical="center"/>
    </xf>
    <xf numFmtId="3" fontId="12" fillId="0" borderId="0" xfId="7" applyNumberFormat="1" applyFont="1" applyFill="1" applyBorder="1" applyAlignment="1">
      <alignment horizontal="right" vertical="center" indent="2"/>
    </xf>
    <xf numFmtId="0" fontId="15" fillId="0" borderId="0" xfId="14" applyFont="1" applyAlignment="1">
      <alignment horizontal="left" vertical="center" wrapText="1"/>
    </xf>
    <xf numFmtId="3" fontId="15" fillId="0" borderId="0" xfId="7" applyNumberFormat="1" applyFont="1" applyFill="1" applyBorder="1" applyAlignment="1">
      <alignment horizontal="right" vertical="center" indent="2"/>
    </xf>
    <xf numFmtId="0" fontId="15" fillId="0" borderId="0" xfId="14" applyFont="1" applyAlignment="1">
      <alignment wrapText="1"/>
    </xf>
    <xf numFmtId="0" fontId="15" fillId="0" borderId="0" xfId="14" applyFont="1"/>
    <xf numFmtId="0" fontId="12" fillId="0" borderId="0" xfId="14" applyFont="1"/>
    <xf numFmtId="0" fontId="15" fillId="0" borderId="3" xfId="14" applyFont="1" applyBorder="1" applyAlignment="1">
      <alignment wrapText="1"/>
    </xf>
    <xf numFmtId="3" fontId="15" fillId="0" borderId="3" xfId="7" applyNumberFormat="1" applyFont="1" applyFill="1" applyBorder="1" applyAlignment="1">
      <alignment horizontal="right" vertical="center" indent="2"/>
    </xf>
    <xf numFmtId="3" fontId="0" fillId="0" borderId="0" xfId="0" applyNumberFormat="1"/>
    <xf numFmtId="10" fontId="14" fillId="0" borderId="0" xfId="1" applyNumberFormat="1" applyFont="1" applyFill="1" applyBorder="1" applyAlignment="1">
      <alignment horizontal="right"/>
    </xf>
    <xf numFmtId="166" fontId="12" fillId="0" borderId="0" xfId="2" applyNumberFormat="1" applyFont="1" applyBorder="1" applyAlignment="1">
      <alignment horizontal="center" vertical="center"/>
    </xf>
    <xf numFmtId="9" fontId="12" fillId="0" borderId="0" xfId="2" applyNumberFormat="1" applyFont="1" applyBorder="1" applyAlignment="1">
      <alignment horizontal="center" vertical="center"/>
    </xf>
    <xf numFmtId="0" fontId="15" fillId="0" borderId="8" xfId="0" applyFont="1" applyFill="1" applyBorder="1" applyAlignment="1">
      <alignment horizontal="justify" vertical="center" wrapText="1"/>
    </xf>
    <xf numFmtId="14" fontId="12" fillId="0" borderId="8" xfId="0" applyNumberFormat="1" applyFont="1" applyFill="1" applyBorder="1" applyAlignment="1">
      <alignment horizontal="center" vertical="center"/>
    </xf>
    <xf numFmtId="14" fontId="25" fillId="2" borderId="5" xfId="0" applyNumberFormat="1" applyFont="1" applyFill="1" applyBorder="1" applyAlignment="1">
      <alignment horizontal="center"/>
    </xf>
    <xf numFmtId="0" fontId="8" fillId="0" borderId="0" xfId="0" applyNumberFormat="1" applyFont="1" applyFill="1" applyAlignment="1">
      <alignment horizontal="left" vertical="center" wrapText="1"/>
    </xf>
    <xf numFmtId="0" fontId="12" fillId="0" borderId="6" xfId="0" applyFont="1" applyFill="1" applyBorder="1" applyAlignment="1">
      <alignment horizontal="left" vertical="center"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0" xfId="0" applyFont="1" applyAlignment="1">
      <alignment horizontal="left" wrapText="1"/>
    </xf>
    <xf numFmtId="0" fontId="14" fillId="0" borderId="0" xfId="0" applyFont="1" applyFill="1" applyAlignment="1">
      <alignment horizontal="left"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 xfId="0" applyFont="1" applyBorder="1" applyAlignment="1">
      <alignment horizontal="center"/>
    </xf>
    <xf numFmtId="14" fontId="13" fillId="0" borderId="3" xfId="0" applyNumberFormat="1" applyFont="1" applyBorder="1" applyAlignment="1">
      <alignment horizontal="left"/>
    </xf>
    <xf numFmtId="0" fontId="13" fillId="0" borderId="3" xfId="0" applyFont="1" applyBorder="1" applyAlignment="1">
      <alignment horizontal="left"/>
    </xf>
    <xf numFmtId="0" fontId="15" fillId="0" borderId="2" xfId="0" applyFont="1" applyFill="1" applyBorder="1" applyAlignment="1">
      <alignment horizontal="left"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31" fillId="0" borderId="0" xfId="0" applyNumberFormat="1" applyFont="1" applyFill="1" applyAlignment="1">
      <alignment horizontal="left" vertical="center" wrapText="1"/>
    </xf>
    <xf numFmtId="0" fontId="15" fillId="0" borderId="0"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12" fillId="0" borderId="2" xfId="0" applyFont="1" applyFill="1" applyBorder="1" applyAlignment="1">
      <alignment horizontal="left" wrapText="1"/>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26" fillId="0" borderId="0" xfId="0" applyNumberFormat="1" applyFont="1" applyFill="1" applyAlignment="1">
      <alignment horizontal="left" vertical="center" wrapText="1"/>
    </xf>
    <xf numFmtId="14" fontId="12" fillId="0" borderId="1" xfId="0" applyNumberFormat="1" applyFont="1" applyFill="1" applyBorder="1" applyAlignment="1">
      <alignment horizontal="center" vertical="center" wrapText="1"/>
    </xf>
    <xf numFmtId="0" fontId="22" fillId="0" borderId="0" xfId="0" applyFont="1" applyFill="1" applyBorder="1" applyAlignment="1">
      <alignment horizontal="left" vertical="center"/>
    </xf>
    <xf numFmtId="0" fontId="22" fillId="0" borderId="11" xfId="0" applyFont="1" applyFill="1" applyBorder="1" applyAlignment="1">
      <alignment horizontal="left" vertical="center"/>
    </xf>
    <xf numFmtId="0" fontId="12" fillId="0" borderId="11" xfId="0" applyFont="1" applyFill="1" applyBorder="1" applyAlignment="1">
      <alignment horizontal="left" vertical="center" wrapText="1"/>
    </xf>
    <xf numFmtId="0" fontId="13" fillId="0" borderId="13" xfId="0" applyFont="1" applyBorder="1" applyAlignment="1">
      <alignment horizontal="center" vertical="center" wrapText="1"/>
    </xf>
    <xf numFmtId="0" fontId="13" fillId="0" borderId="13" xfId="0" applyFont="1" applyBorder="1" applyAlignment="1">
      <alignment horizontal="center" vertical="center"/>
    </xf>
    <xf numFmtId="0" fontId="13" fillId="0" borderId="6" xfId="0" applyFont="1" applyBorder="1" applyAlignment="1">
      <alignment horizontal="left" vertical="center" wrapText="1"/>
    </xf>
    <xf numFmtId="0" fontId="13" fillId="0" borderId="11" xfId="0" applyFont="1" applyBorder="1" applyAlignment="1">
      <alignment horizontal="left"/>
    </xf>
    <xf numFmtId="0" fontId="13" fillId="0" borderId="6" xfId="0" applyFont="1" applyBorder="1" applyAlignment="1">
      <alignment horizontal="center" vertical="center" wrapText="1"/>
    </xf>
    <xf numFmtId="14" fontId="13" fillId="0" borderId="0" xfId="0" applyNumberFormat="1" applyFont="1" applyBorder="1" applyAlignment="1">
      <alignment horizontal="left"/>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2" fillId="0" borderId="2"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left" vertical="center" wrapText="1"/>
    </xf>
    <xf numFmtId="0" fontId="12" fillId="0" borderId="14" xfId="2" applyFont="1" applyBorder="1" applyAlignment="1">
      <alignment horizontal="left" vertical="center" wrapText="1"/>
    </xf>
    <xf numFmtId="0" fontId="12" fillId="0" borderId="18" xfId="2" applyFont="1" applyBorder="1" applyAlignment="1">
      <alignment horizontal="left" vertical="center" wrapText="1"/>
    </xf>
    <xf numFmtId="0" fontId="12" fillId="0" borderId="2" xfId="2" applyFont="1" applyBorder="1" applyAlignment="1">
      <alignment horizontal="center" vertical="center"/>
    </xf>
    <xf numFmtId="0" fontId="12" fillId="0" borderId="0" xfId="2" applyFont="1" applyBorder="1" applyAlignment="1">
      <alignment horizontal="center" vertical="center"/>
    </xf>
    <xf numFmtId="0" fontId="12" fillId="0" borderId="3" xfId="2"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8" fillId="0" borderId="0" xfId="0" applyFont="1" applyAlignment="1">
      <alignment horizontal="left" vertical="center" wrapText="1"/>
    </xf>
    <xf numFmtId="0" fontId="12" fillId="0" borderId="2" xfId="14" applyFont="1" applyBorder="1" applyAlignment="1">
      <alignment horizontal="center" vertical="center"/>
    </xf>
    <xf numFmtId="0" fontId="12" fillId="0" borderId="3" xfId="14" applyFont="1" applyBorder="1" applyAlignment="1">
      <alignment horizontal="center" vertical="center"/>
    </xf>
    <xf numFmtId="0" fontId="12" fillId="0" borderId="2" xfId="14" applyFont="1" applyBorder="1" applyAlignment="1">
      <alignment horizontal="center" vertical="center" wrapText="1"/>
    </xf>
    <xf numFmtId="0" fontId="12" fillId="0" borderId="3" xfId="14" applyFont="1" applyBorder="1" applyAlignment="1">
      <alignment horizontal="center" vertical="center" wrapText="1"/>
    </xf>
    <xf numFmtId="0" fontId="12" fillId="0" borderId="14" xfId="2" applyFont="1" applyBorder="1" applyAlignment="1">
      <alignment horizontal="center" vertical="center" wrapText="1"/>
    </xf>
    <xf numFmtId="0" fontId="12" fillId="0" borderId="18" xfId="2" applyFont="1" applyBorder="1" applyAlignment="1">
      <alignment horizontal="center" vertical="top" wrapText="1"/>
    </xf>
    <xf numFmtId="0" fontId="12" fillId="0" borderId="14" xfId="2" applyFont="1" applyBorder="1" applyAlignment="1">
      <alignment horizontal="center" vertical="top" wrapText="1"/>
    </xf>
    <xf numFmtId="0" fontId="12" fillId="0" borderId="18"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1" xfId="2" applyFont="1" applyBorder="1" applyAlignment="1">
      <alignment horizontal="center" vertical="center" wrapText="1"/>
    </xf>
    <xf numFmtId="0" fontId="13" fillId="0" borderId="18" xfId="0" applyFont="1" applyBorder="1" applyAlignment="1">
      <alignment horizontal="left"/>
    </xf>
    <xf numFmtId="0" fontId="13" fillId="0" borderId="1" xfId="0" applyFont="1" applyBorder="1" applyAlignment="1">
      <alignment horizontal="left"/>
    </xf>
    <xf numFmtId="14" fontId="12" fillId="0" borderId="16" xfId="0" applyNumberFormat="1" applyFont="1" applyFill="1" applyBorder="1" applyAlignment="1">
      <alignment horizontal="center" vertical="center" wrapText="1"/>
    </xf>
    <xf numFmtId="14" fontId="12" fillId="0" borderId="17" xfId="0" applyNumberFormat="1" applyFont="1" applyFill="1" applyBorder="1" applyAlignment="1">
      <alignment horizontal="center" vertical="center" wrapText="1"/>
    </xf>
    <xf numFmtId="14" fontId="12" fillId="0" borderId="15" xfId="0" applyNumberFormat="1" applyFont="1" applyFill="1" applyBorder="1" applyAlignment="1">
      <alignment horizontal="center" vertical="center" wrapText="1"/>
    </xf>
    <xf numFmtId="14" fontId="12" fillId="0" borderId="0" xfId="0" applyNumberFormat="1" applyFont="1" applyFill="1" applyBorder="1" applyAlignment="1">
      <alignment horizontal="center" vertical="center" wrapText="1"/>
    </xf>
    <xf numFmtId="14" fontId="12" fillId="0" borderId="3"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9" fontId="13" fillId="0" borderId="2" xfId="2" applyNumberFormat="1" applyFont="1" applyBorder="1" applyAlignment="1">
      <alignment horizontal="center" vertical="center" wrapText="1"/>
    </xf>
    <xf numFmtId="9" fontId="13" fillId="0" borderId="3" xfId="2" applyNumberFormat="1" applyFont="1" applyBorder="1" applyAlignment="1">
      <alignment horizontal="center" vertical="center" wrapText="1"/>
    </xf>
    <xf numFmtId="0" fontId="12" fillId="0" borderId="6"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14" xfId="2" applyFont="1" applyFill="1" applyBorder="1" applyAlignment="1">
      <alignment horizontal="center" vertical="center" wrapText="1"/>
    </xf>
    <xf numFmtId="0" fontId="8" fillId="0" borderId="0" xfId="0" applyNumberFormat="1" applyFont="1" applyFill="1" applyAlignment="1">
      <alignment vertical="center" wrapText="1"/>
    </xf>
    <xf numFmtId="0" fontId="13" fillId="0" borderId="1" xfId="2" applyFont="1" applyBorder="1" applyAlignment="1">
      <alignment horizontal="center" vertical="center"/>
    </xf>
    <xf numFmtId="0" fontId="14" fillId="0" borderId="2"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13" fillId="0" borderId="2" xfId="0" applyFont="1" applyBorder="1" applyAlignment="1">
      <alignment horizontal="center"/>
    </xf>
    <xf numFmtId="0" fontId="13" fillId="0" borderId="2" xfId="0" applyFont="1" applyBorder="1" applyAlignment="1">
      <alignment horizontal="left" wrapText="1"/>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2" applyFont="1" applyBorder="1" applyAlignment="1">
      <alignment horizontal="center" vertical="center"/>
    </xf>
    <xf numFmtId="0" fontId="12" fillId="0" borderId="14" xfId="0" applyFont="1" applyBorder="1" applyAlignment="1">
      <alignment horizontal="center" vertical="center" wrapText="1"/>
    </xf>
    <xf numFmtId="0" fontId="12" fillId="0" borderId="18" xfId="0" applyFont="1" applyBorder="1" applyAlignment="1">
      <alignment horizontal="center" vertical="center" wrapText="1"/>
    </xf>
  </cellXfs>
  <cellStyles count="15">
    <cellStyle name="Ezres 2" xfId="7" xr:uid="{00000000-0005-0000-0000-000000000000}"/>
    <cellStyle name="Ezres 3" xfId="6" xr:uid="{00000000-0005-0000-0000-000001000000}"/>
    <cellStyle name="Ezres 3 2" xfId="10" xr:uid="{DD52CEA1-0235-4779-881C-3261E7491124}"/>
    <cellStyle name="Ezres 3 3" xfId="12" xr:uid="{A9A72D00-FED2-464C-8999-D4EFFEB1B741}"/>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23 2" xfId="9" xr:uid="{C65EA0CE-E8BB-4B96-A00D-219B379812DF}"/>
    <cellStyle name="Normál 23 3" xfId="11" xr:uid="{C2BE09A0-2DAA-460E-8063-FD1283A382BB}"/>
    <cellStyle name="Normál 4" xfId="13" xr:uid="{E6AF7EFA-088D-4E23-9178-744A1813656D}"/>
    <cellStyle name="Normál 4 2" xfId="14" xr:uid="{129DF5C0-49EF-410C-88DF-276CED6AF1B2}"/>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29"/>
  <sheetViews>
    <sheetView showGridLines="0" tabSelected="1" workbookViewId="0"/>
  </sheetViews>
  <sheetFormatPr defaultRowHeight="14.5" x14ac:dyDescent="0.35"/>
  <cols>
    <col min="2" max="2" width="15" customWidth="1"/>
    <col min="3" max="3" width="137.81640625" customWidth="1"/>
  </cols>
  <sheetData>
    <row r="2" spans="1:6" ht="20.5" thickBot="1" x14ac:dyDescent="0.45">
      <c r="B2" s="277" t="s">
        <v>789</v>
      </c>
      <c r="C2" s="275"/>
      <c r="D2" s="96"/>
      <c r="E2" s="276"/>
      <c r="F2" s="276"/>
    </row>
    <row r="3" spans="1:6" ht="15" customHeight="1" thickBot="1" x14ac:dyDescent="0.4">
      <c r="B3" s="437">
        <v>44561</v>
      </c>
      <c r="C3" s="437"/>
      <c r="D3" s="96"/>
      <c r="E3" s="276"/>
      <c r="F3" s="276"/>
    </row>
    <row r="4" spans="1:6" x14ac:dyDescent="0.35">
      <c r="B4" s="306" t="s">
        <v>712</v>
      </c>
      <c r="C4" s="289"/>
      <c r="D4" s="287"/>
      <c r="E4" s="287"/>
      <c r="F4" s="287"/>
    </row>
    <row r="5" spans="1:6" x14ac:dyDescent="0.35">
      <c r="B5" s="286" t="s">
        <v>711</v>
      </c>
      <c r="C5" s="286" t="s">
        <v>713</v>
      </c>
      <c r="D5" s="278"/>
      <c r="E5" s="279"/>
      <c r="F5" s="279"/>
    </row>
    <row r="6" spans="1:6" x14ac:dyDescent="0.35">
      <c r="B6" s="286" t="s">
        <v>699</v>
      </c>
      <c r="C6" s="286" t="s">
        <v>714</v>
      </c>
      <c r="D6" s="278"/>
      <c r="E6" s="278"/>
      <c r="F6" s="278"/>
    </row>
    <row r="7" spans="1:6" x14ac:dyDescent="0.35">
      <c r="B7" s="290"/>
      <c r="C7" s="286"/>
      <c r="D7" s="280"/>
      <c r="E7" s="281"/>
      <c r="F7" s="281"/>
    </row>
    <row r="8" spans="1:6" x14ac:dyDescent="0.35">
      <c r="B8" s="17" t="s">
        <v>715</v>
      </c>
      <c r="C8" s="17"/>
      <c r="D8" s="278"/>
      <c r="E8" s="278"/>
      <c r="F8" s="278"/>
    </row>
    <row r="9" spans="1:6" x14ac:dyDescent="0.35">
      <c r="B9" s="286" t="s">
        <v>697</v>
      </c>
      <c r="C9" s="286" t="s">
        <v>716</v>
      </c>
      <c r="D9" s="280"/>
      <c r="E9" s="281"/>
      <c r="F9" s="281"/>
    </row>
    <row r="10" spans="1:6" x14ac:dyDescent="0.35">
      <c r="B10" s="286" t="s">
        <v>698</v>
      </c>
      <c r="C10" s="286" t="s">
        <v>717</v>
      </c>
      <c r="D10" s="280"/>
      <c r="E10" s="281"/>
      <c r="F10" s="281"/>
    </row>
    <row r="11" spans="1:6" x14ac:dyDescent="0.35">
      <c r="B11" s="286"/>
      <c r="C11" s="42"/>
      <c r="D11" s="280"/>
      <c r="E11" s="281"/>
      <c r="F11" s="281"/>
    </row>
    <row r="12" spans="1:6" x14ac:dyDescent="0.35">
      <c r="B12" s="21" t="s">
        <v>382</v>
      </c>
      <c r="C12" s="21"/>
      <c r="D12" s="288"/>
      <c r="E12" s="288"/>
      <c r="F12" s="288"/>
    </row>
    <row r="13" spans="1:6" x14ac:dyDescent="0.35">
      <c r="A13" s="175"/>
      <c r="B13" s="286" t="s">
        <v>696</v>
      </c>
      <c r="C13" s="286" t="s">
        <v>718</v>
      </c>
      <c r="D13" s="280"/>
      <c r="E13" s="280"/>
      <c r="F13" s="280"/>
    </row>
    <row r="14" spans="1:6" x14ac:dyDescent="0.35">
      <c r="B14" s="286"/>
      <c r="C14" s="286"/>
      <c r="D14" s="280"/>
      <c r="E14" s="280"/>
      <c r="F14" s="280"/>
    </row>
    <row r="15" spans="1:6" x14ac:dyDescent="0.35">
      <c r="B15" s="8" t="s">
        <v>199</v>
      </c>
      <c r="C15" s="17"/>
      <c r="D15" s="278"/>
      <c r="E15" s="282"/>
      <c r="F15" s="282"/>
    </row>
    <row r="16" spans="1:6" x14ac:dyDescent="0.35">
      <c r="A16" s="175"/>
      <c r="B16" s="286" t="s">
        <v>719</v>
      </c>
      <c r="C16" s="286" t="s">
        <v>720</v>
      </c>
      <c r="D16" s="283"/>
      <c r="E16" s="284"/>
      <c r="F16" s="31"/>
    </row>
    <row r="17" spans="1:6" x14ac:dyDescent="0.35">
      <c r="A17" s="175"/>
      <c r="B17" s="286" t="s">
        <v>721</v>
      </c>
      <c r="C17" s="286" t="s">
        <v>722</v>
      </c>
      <c r="D17" s="283"/>
      <c r="E17" s="284"/>
      <c r="F17" s="31"/>
    </row>
    <row r="18" spans="1:6" x14ac:dyDescent="0.35">
      <c r="A18" s="175"/>
      <c r="B18" s="286" t="s">
        <v>723</v>
      </c>
      <c r="C18" s="286" t="s">
        <v>724</v>
      </c>
      <c r="D18" s="283"/>
      <c r="E18" s="284"/>
      <c r="F18" s="31"/>
    </row>
    <row r="19" spans="1:6" x14ac:dyDescent="0.35">
      <c r="A19" s="175"/>
      <c r="B19" s="286"/>
      <c r="C19" s="286"/>
      <c r="D19" s="283"/>
      <c r="E19" s="284"/>
      <c r="F19" s="31"/>
    </row>
    <row r="20" spans="1:6" x14ac:dyDescent="0.35">
      <c r="A20" s="175"/>
      <c r="B20" s="282" t="s">
        <v>803</v>
      </c>
      <c r="C20" s="282"/>
      <c r="D20" s="283"/>
      <c r="E20" s="284"/>
      <c r="F20" s="31"/>
    </row>
    <row r="21" spans="1:6" x14ac:dyDescent="0.35">
      <c r="A21" s="175"/>
      <c r="B21" s="286" t="s">
        <v>804</v>
      </c>
      <c r="C21" s="286" t="s">
        <v>805</v>
      </c>
      <c r="D21" s="283"/>
      <c r="E21" s="284"/>
      <c r="F21" s="31"/>
    </row>
    <row r="22" spans="1:6" x14ac:dyDescent="0.35">
      <c r="A22" s="175"/>
      <c r="B22" s="286" t="s">
        <v>806</v>
      </c>
      <c r="C22" s="286" t="s">
        <v>694</v>
      </c>
      <c r="D22" s="283"/>
      <c r="E22" s="284"/>
      <c r="F22" s="31"/>
    </row>
    <row r="23" spans="1:6" x14ac:dyDescent="0.35">
      <c r="B23" s="286"/>
      <c r="C23" s="286"/>
      <c r="D23" s="280"/>
      <c r="E23" s="280"/>
      <c r="F23" s="280"/>
    </row>
    <row r="24" spans="1:6" x14ac:dyDescent="0.35">
      <c r="B24" s="17" t="s">
        <v>725</v>
      </c>
      <c r="C24" s="17"/>
      <c r="D24" s="278"/>
      <c r="E24" s="278"/>
      <c r="F24" s="278"/>
    </row>
    <row r="25" spans="1:6" x14ac:dyDescent="0.35">
      <c r="A25" s="175"/>
      <c r="B25" s="286" t="s">
        <v>726</v>
      </c>
      <c r="C25" s="286" t="s">
        <v>727</v>
      </c>
      <c r="D25" s="280"/>
      <c r="E25" s="280"/>
      <c r="F25" s="280"/>
    </row>
    <row r="26" spans="1:6" x14ac:dyDescent="0.35">
      <c r="A26" s="175"/>
      <c r="B26" s="286" t="s">
        <v>728</v>
      </c>
      <c r="C26" s="286" t="s">
        <v>729</v>
      </c>
      <c r="D26" s="280"/>
      <c r="E26" s="280"/>
      <c r="F26" s="280"/>
    </row>
    <row r="27" spans="1:6" x14ac:dyDescent="0.35">
      <c r="A27" s="175"/>
      <c r="B27" s="286" t="s">
        <v>730</v>
      </c>
      <c r="C27" s="286" t="s">
        <v>731</v>
      </c>
      <c r="D27" s="280"/>
      <c r="E27" s="280"/>
      <c r="F27" s="280"/>
    </row>
    <row r="28" spans="1:6" x14ac:dyDescent="0.35">
      <c r="A28" s="175"/>
      <c r="B28" s="286" t="s">
        <v>700</v>
      </c>
      <c r="C28" s="286" t="s">
        <v>732</v>
      </c>
      <c r="D28" s="280"/>
      <c r="E28" s="280"/>
      <c r="F28" s="280"/>
    </row>
    <row r="29" spans="1:6" x14ac:dyDescent="0.35">
      <c r="A29" s="175"/>
      <c r="B29" s="286" t="s">
        <v>701</v>
      </c>
      <c r="C29" s="286" t="s">
        <v>733</v>
      </c>
      <c r="D29" s="280"/>
      <c r="E29" s="280"/>
      <c r="F29" s="280"/>
    </row>
    <row r="30" spans="1:6" x14ac:dyDescent="0.35">
      <c r="A30" s="175"/>
      <c r="B30" s="286" t="s">
        <v>702</v>
      </c>
      <c r="C30" s="286" t="s">
        <v>734</v>
      </c>
      <c r="D30" s="280"/>
      <c r="E30" s="280"/>
      <c r="F30" s="280"/>
    </row>
    <row r="31" spans="1:6" x14ac:dyDescent="0.35">
      <c r="B31" s="286"/>
      <c r="C31" s="286"/>
      <c r="D31" s="280"/>
      <c r="E31" s="280"/>
      <c r="F31" s="280"/>
    </row>
    <row r="32" spans="1:6" x14ac:dyDescent="0.35">
      <c r="B32" s="17" t="s">
        <v>735</v>
      </c>
      <c r="C32" s="17"/>
      <c r="D32" s="278"/>
      <c r="E32" s="278"/>
      <c r="F32" s="278"/>
    </row>
    <row r="33" spans="1:6" x14ac:dyDescent="0.35">
      <c r="A33" s="175"/>
      <c r="B33" s="286" t="s">
        <v>703</v>
      </c>
      <c r="C33" s="286" t="s">
        <v>736</v>
      </c>
      <c r="D33" s="285"/>
      <c r="E33" s="280"/>
      <c r="F33" s="280"/>
    </row>
    <row r="34" spans="1:6" x14ac:dyDescent="0.35">
      <c r="B34" s="286"/>
      <c r="C34" s="286"/>
      <c r="D34" s="285"/>
      <c r="E34" s="280"/>
      <c r="F34" s="280"/>
    </row>
    <row r="35" spans="1:6" x14ac:dyDescent="0.35">
      <c r="B35" s="17" t="s">
        <v>737</v>
      </c>
      <c r="C35" s="17"/>
      <c r="D35" s="278"/>
      <c r="E35" s="278"/>
      <c r="F35" s="278"/>
    </row>
    <row r="36" spans="1:6" x14ac:dyDescent="0.35">
      <c r="A36" s="175"/>
      <c r="B36" s="286" t="s">
        <v>704</v>
      </c>
      <c r="C36" s="286" t="s">
        <v>738</v>
      </c>
      <c r="D36" s="280"/>
      <c r="E36" s="281"/>
      <c r="F36" s="281"/>
    </row>
    <row r="37" spans="1:6" x14ac:dyDescent="0.35">
      <c r="A37" s="175"/>
      <c r="B37" s="286" t="s">
        <v>705</v>
      </c>
      <c r="C37" s="286" t="s">
        <v>516</v>
      </c>
      <c r="D37" s="280"/>
      <c r="E37" s="281"/>
      <c r="F37" s="281"/>
    </row>
    <row r="38" spans="1:6" x14ac:dyDescent="0.35">
      <c r="B38" s="286"/>
      <c r="C38" s="286"/>
      <c r="D38" s="280"/>
      <c r="E38" s="281"/>
      <c r="F38" s="281"/>
    </row>
    <row r="39" spans="1:6" x14ac:dyDescent="0.35">
      <c r="B39" s="17" t="s">
        <v>739</v>
      </c>
      <c r="C39" s="17"/>
      <c r="D39" s="278"/>
      <c r="E39" s="278"/>
      <c r="F39" s="278"/>
    </row>
    <row r="40" spans="1:6" x14ac:dyDescent="0.35">
      <c r="A40" s="175"/>
      <c r="B40" s="286" t="s">
        <v>706</v>
      </c>
      <c r="C40" s="286" t="s">
        <v>740</v>
      </c>
      <c r="D40" s="280"/>
      <c r="E40" s="280"/>
      <c r="F40" s="280"/>
    </row>
    <row r="41" spans="1:6" x14ac:dyDescent="0.35">
      <c r="A41" s="175"/>
      <c r="B41" s="286" t="s">
        <v>707</v>
      </c>
      <c r="C41" s="286" t="s">
        <v>741</v>
      </c>
      <c r="D41" s="280"/>
      <c r="E41" s="281"/>
      <c r="F41" s="281"/>
    </row>
    <row r="42" spans="1:6" x14ac:dyDescent="0.35">
      <c r="A42" s="175"/>
      <c r="B42" s="286" t="s">
        <v>708</v>
      </c>
      <c r="C42" s="286" t="s">
        <v>742</v>
      </c>
      <c r="D42" s="280"/>
      <c r="E42" s="281"/>
      <c r="F42" s="281"/>
    </row>
    <row r="43" spans="1:6" x14ac:dyDescent="0.35">
      <c r="A43" s="175"/>
      <c r="B43" s="286" t="s">
        <v>743</v>
      </c>
      <c r="C43" s="286" t="s">
        <v>744</v>
      </c>
      <c r="D43" s="280"/>
      <c r="E43" s="281"/>
      <c r="F43" s="281"/>
    </row>
    <row r="44" spans="1:6" x14ac:dyDescent="0.35">
      <c r="A44" s="175"/>
      <c r="B44" s="286" t="s">
        <v>745</v>
      </c>
      <c r="C44" s="286" t="s">
        <v>746</v>
      </c>
      <c r="D44" s="280"/>
      <c r="E44" s="281"/>
      <c r="F44" s="281"/>
    </row>
    <row r="45" spans="1:6" x14ac:dyDescent="0.35">
      <c r="A45" s="175"/>
      <c r="B45" s="286" t="s">
        <v>709</v>
      </c>
      <c r="C45" s="286" t="s">
        <v>747</v>
      </c>
      <c r="D45" s="280"/>
      <c r="E45" s="281"/>
      <c r="F45" s="281"/>
    </row>
    <row r="46" spans="1:6" x14ac:dyDescent="0.35">
      <c r="A46" s="175"/>
      <c r="B46" s="291"/>
      <c r="C46" s="42"/>
      <c r="D46" s="280"/>
      <c r="E46" s="281"/>
      <c r="F46" s="281"/>
    </row>
    <row r="47" spans="1:6" x14ac:dyDescent="0.35">
      <c r="B47" s="17" t="s">
        <v>749</v>
      </c>
      <c r="C47" s="17"/>
      <c r="D47" s="278"/>
      <c r="E47" s="282"/>
      <c r="F47" s="282"/>
    </row>
    <row r="48" spans="1:6" x14ac:dyDescent="0.35">
      <c r="A48" s="175"/>
      <c r="B48" s="286" t="s">
        <v>710</v>
      </c>
      <c r="C48" s="286" t="s">
        <v>748</v>
      </c>
      <c r="D48" s="280"/>
      <c r="E48" s="281"/>
      <c r="F48" s="281"/>
    </row>
    <row r="49" spans="1:6" x14ac:dyDescent="0.35">
      <c r="B49" s="286"/>
      <c r="C49" s="286"/>
      <c r="D49" s="280"/>
      <c r="E49" s="281"/>
      <c r="F49" s="281"/>
    </row>
    <row r="50" spans="1:6" x14ac:dyDescent="0.35">
      <c r="B50" s="17" t="s">
        <v>12</v>
      </c>
      <c r="C50" s="17"/>
      <c r="D50" s="278"/>
      <c r="E50" s="282"/>
      <c r="F50" s="282"/>
    </row>
    <row r="51" spans="1:6" x14ac:dyDescent="0.35">
      <c r="A51" s="175"/>
      <c r="B51" s="286" t="s">
        <v>750</v>
      </c>
      <c r="C51" s="286" t="s">
        <v>751</v>
      </c>
      <c r="D51" s="280"/>
      <c r="E51" s="281"/>
      <c r="F51" s="281"/>
    </row>
    <row r="52" spans="1:6" x14ac:dyDescent="0.35">
      <c r="A52" s="175"/>
      <c r="B52" s="286"/>
      <c r="C52" s="286"/>
      <c r="D52" s="280"/>
      <c r="E52" s="281"/>
      <c r="F52" s="281"/>
    </row>
    <row r="53" spans="1:6" x14ac:dyDescent="0.35">
      <c r="A53" s="175"/>
      <c r="B53" s="282" t="s">
        <v>808</v>
      </c>
      <c r="C53" s="282"/>
      <c r="D53" s="280"/>
      <c r="E53" s="281"/>
      <c r="F53" s="281"/>
    </row>
    <row r="54" spans="1:6" x14ac:dyDescent="0.35">
      <c r="A54" s="175"/>
      <c r="B54" s="286" t="s">
        <v>809</v>
      </c>
      <c r="C54" s="286" t="s">
        <v>810</v>
      </c>
      <c r="D54" s="280"/>
      <c r="E54" s="281"/>
      <c r="F54" s="281"/>
    </row>
    <row r="55" spans="1:6" x14ac:dyDescent="0.35">
      <c r="A55" s="175"/>
      <c r="B55" s="286" t="s">
        <v>811</v>
      </c>
      <c r="C55" s="286" t="s">
        <v>812</v>
      </c>
      <c r="D55" s="280"/>
      <c r="E55" s="281"/>
      <c r="F55" s="281"/>
    </row>
    <row r="56" spans="1:6" x14ac:dyDescent="0.35">
      <c r="A56" s="175"/>
      <c r="B56" s="286" t="s">
        <v>813</v>
      </c>
      <c r="C56" s="286" t="s">
        <v>814</v>
      </c>
      <c r="D56" s="280"/>
      <c r="E56" s="281"/>
      <c r="F56" s="281"/>
    </row>
    <row r="57" spans="1:6" x14ac:dyDescent="0.35">
      <c r="A57" s="175"/>
      <c r="B57" s="286" t="s">
        <v>815</v>
      </c>
      <c r="C57" s="286" t="s">
        <v>816</v>
      </c>
      <c r="D57" s="280"/>
      <c r="E57" s="281"/>
      <c r="F57" s="281"/>
    </row>
    <row r="58" spans="1:6" x14ac:dyDescent="0.35">
      <c r="A58" s="175"/>
      <c r="B58" s="286" t="s">
        <v>817</v>
      </c>
      <c r="C58" s="286" t="s">
        <v>818</v>
      </c>
      <c r="D58" s="280"/>
      <c r="E58" s="281"/>
      <c r="F58" s="281"/>
    </row>
    <row r="59" spans="1:6" x14ac:dyDescent="0.35">
      <c r="B59" s="286"/>
      <c r="C59" s="286"/>
      <c r="D59" s="280"/>
      <c r="E59" s="281"/>
      <c r="F59" s="281"/>
    </row>
    <row r="60" spans="1:6" x14ac:dyDescent="0.35">
      <c r="B60" s="8" t="s">
        <v>752</v>
      </c>
      <c r="C60" s="17"/>
      <c r="D60" s="278"/>
      <c r="E60" s="282"/>
      <c r="F60" s="282"/>
    </row>
    <row r="61" spans="1:6" x14ac:dyDescent="0.35">
      <c r="A61" s="175"/>
      <c r="B61" s="286" t="s">
        <v>753</v>
      </c>
      <c r="C61" s="286" t="s">
        <v>752</v>
      </c>
      <c r="D61" s="280"/>
      <c r="E61" s="281"/>
      <c r="F61" s="281"/>
    </row>
    <row r="62" spans="1:6" x14ac:dyDescent="0.35">
      <c r="A62" s="175"/>
      <c r="B62" s="286" t="s">
        <v>754</v>
      </c>
      <c r="C62" s="286" t="s">
        <v>755</v>
      </c>
      <c r="D62" s="280"/>
      <c r="E62" s="281"/>
      <c r="F62" s="281"/>
    </row>
    <row r="63" spans="1:6" x14ac:dyDescent="0.35">
      <c r="A63" s="175"/>
      <c r="B63" s="286" t="s">
        <v>756</v>
      </c>
      <c r="C63" s="286" t="s">
        <v>757</v>
      </c>
      <c r="D63" s="280"/>
      <c r="E63" s="281"/>
      <c r="F63" s="281"/>
    </row>
    <row r="64" spans="1:6" x14ac:dyDescent="0.35">
      <c r="A64" s="175"/>
      <c r="B64" s="286"/>
      <c r="C64" s="286"/>
      <c r="D64" s="280"/>
      <c r="E64" s="281"/>
      <c r="F64" s="281"/>
    </row>
    <row r="65" spans="1:6" x14ac:dyDescent="0.35">
      <c r="A65" s="175"/>
      <c r="B65" s="282" t="s">
        <v>800</v>
      </c>
      <c r="C65" s="286"/>
      <c r="D65" s="280"/>
      <c r="E65" s="281"/>
      <c r="F65" s="281"/>
    </row>
    <row r="66" spans="1:6" x14ac:dyDescent="0.35">
      <c r="B66" s="292" t="s">
        <v>801</v>
      </c>
      <c r="C66" s="286" t="s">
        <v>802</v>
      </c>
      <c r="D66" s="280"/>
      <c r="E66" s="281"/>
      <c r="F66" s="281"/>
    </row>
    <row r="67" spans="1:6" x14ac:dyDescent="0.35">
      <c r="B67" s="292"/>
      <c r="C67" s="286"/>
      <c r="D67" s="280"/>
      <c r="E67" s="281"/>
      <c r="F67" s="281"/>
    </row>
    <row r="68" spans="1:6" x14ac:dyDescent="0.35">
      <c r="B68" s="282" t="s">
        <v>933</v>
      </c>
      <c r="C68" s="286"/>
      <c r="D68" s="280"/>
      <c r="E68" s="281"/>
      <c r="F68" s="281"/>
    </row>
    <row r="69" spans="1:6" x14ac:dyDescent="0.35">
      <c r="B69" s="292" t="s">
        <v>934</v>
      </c>
      <c r="C69" s="286" t="s">
        <v>765</v>
      </c>
      <c r="D69" s="280"/>
      <c r="E69" s="281"/>
      <c r="F69" s="281"/>
    </row>
    <row r="70" spans="1:6" ht="15" thickBot="1" x14ac:dyDescent="0.4">
      <c r="A70" s="175"/>
      <c r="B70" s="293"/>
      <c r="C70" s="293"/>
      <c r="D70" s="280"/>
      <c r="E70" s="281"/>
      <c r="F70" s="281"/>
    </row>
    <row r="71" spans="1:6" ht="9.75" customHeight="1" x14ac:dyDescent="0.35">
      <c r="A71" s="175"/>
      <c r="B71" s="286"/>
      <c r="C71" s="286"/>
      <c r="D71" s="280"/>
      <c r="E71" s="281"/>
      <c r="F71" s="281"/>
    </row>
    <row r="72" spans="1:6" x14ac:dyDescent="0.35">
      <c r="E72" s="281"/>
      <c r="F72" s="281"/>
    </row>
    <row r="73" spans="1:6" x14ac:dyDescent="0.35">
      <c r="E73" s="281"/>
      <c r="F73" s="281"/>
    </row>
    <row r="74" spans="1:6" x14ac:dyDescent="0.35">
      <c r="E74" s="281"/>
      <c r="F74" s="281"/>
    </row>
    <row r="75" spans="1:6" x14ac:dyDescent="0.35">
      <c r="E75" s="281"/>
      <c r="F75" s="281"/>
    </row>
    <row r="76" spans="1:6" x14ac:dyDescent="0.35">
      <c r="E76" s="281"/>
      <c r="F76" s="281"/>
    </row>
    <row r="77" spans="1:6" x14ac:dyDescent="0.35">
      <c r="E77" s="281"/>
      <c r="F77" s="281"/>
    </row>
    <row r="78" spans="1:6" x14ac:dyDescent="0.35">
      <c r="E78" s="281"/>
      <c r="F78" s="281"/>
    </row>
    <row r="79" spans="1:6" x14ac:dyDescent="0.35">
      <c r="E79" s="280"/>
      <c r="F79" s="280"/>
    </row>
    <row r="80" spans="1:6" x14ac:dyDescent="0.35">
      <c r="E80" s="280"/>
      <c r="F80" s="280"/>
    </row>
    <row r="81" spans="5:6" x14ac:dyDescent="0.35">
      <c r="E81" s="280"/>
      <c r="F81" s="280"/>
    </row>
    <row r="82" spans="5:6" x14ac:dyDescent="0.35">
      <c r="E82" s="281"/>
      <c r="F82" s="281"/>
    </row>
    <row r="83" spans="5:6" x14ac:dyDescent="0.35">
      <c r="E83" s="281"/>
      <c r="F83" s="281"/>
    </row>
    <row r="84" spans="5:6" x14ac:dyDescent="0.35">
      <c r="E84" s="281"/>
      <c r="F84" s="281"/>
    </row>
    <row r="85" spans="5:6" x14ac:dyDescent="0.35">
      <c r="E85" s="281"/>
      <c r="F85" s="281"/>
    </row>
    <row r="86" spans="5:6" x14ac:dyDescent="0.35">
      <c r="E86" s="281"/>
      <c r="F86" s="281"/>
    </row>
    <row r="87" spans="5:6" x14ac:dyDescent="0.35">
      <c r="E87" s="281"/>
      <c r="F87" s="281"/>
    </row>
    <row r="88" spans="5:6" x14ac:dyDescent="0.35">
      <c r="E88" s="281"/>
      <c r="F88" s="281"/>
    </row>
    <row r="89" spans="5:6" x14ac:dyDescent="0.35">
      <c r="E89" s="281"/>
      <c r="F89" s="281"/>
    </row>
    <row r="90" spans="5:6" x14ac:dyDescent="0.35">
      <c r="E90" s="281"/>
      <c r="F90" s="281"/>
    </row>
    <row r="91" spans="5:6" x14ac:dyDescent="0.35">
      <c r="E91" s="281"/>
      <c r="F91" s="281"/>
    </row>
    <row r="92" spans="5:6" x14ac:dyDescent="0.35">
      <c r="E92" s="281"/>
      <c r="F92" s="281"/>
    </row>
    <row r="93" spans="5:6" x14ac:dyDescent="0.35">
      <c r="E93" s="281"/>
      <c r="F93" s="281"/>
    </row>
    <row r="94" spans="5:6" x14ac:dyDescent="0.35">
      <c r="E94" s="281"/>
      <c r="F94" s="281"/>
    </row>
    <row r="95" spans="5:6" x14ac:dyDescent="0.35">
      <c r="E95" s="281"/>
      <c r="F95" s="281"/>
    </row>
    <row r="96" spans="5:6" x14ac:dyDescent="0.35">
      <c r="E96" s="281"/>
      <c r="F96" s="281"/>
    </row>
    <row r="97" spans="5:6" x14ac:dyDescent="0.35">
      <c r="E97" s="281"/>
      <c r="F97" s="281"/>
    </row>
    <row r="98" spans="5:6" x14ac:dyDescent="0.35">
      <c r="E98" s="281"/>
      <c r="F98" s="281"/>
    </row>
    <row r="99" spans="5:6" x14ac:dyDescent="0.35">
      <c r="E99" s="281"/>
      <c r="F99" s="281"/>
    </row>
    <row r="100" spans="5:6" x14ac:dyDescent="0.35">
      <c r="E100" s="281"/>
      <c r="F100" s="281"/>
    </row>
    <row r="101" spans="5:6" x14ac:dyDescent="0.35">
      <c r="E101" s="281"/>
      <c r="F101" s="281"/>
    </row>
    <row r="102" spans="5:6" x14ac:dyDescent="0.35">
      <c r="E102" s="281"/>
      <c r="F102" s="281"/>
    </row>
    <row r="103" spans="5:6" x14ac:dyDescent="0.35">
      <c r="E103" s="281"/>
      <c r="F103" s="281"/>
    </row>
    <row r="104" spans="5:6" x14ac:dyDescent="0.35">
      <c r="E104" s="281"/>
      <c r="F104" s="281"/>
    </row>
    <row r="105" spans="5:6" x14ac:dyDescent="0.35">
      <c r="E105" s="31"/>
      <c r="F105" s="31"/>
    </row>
    <row r="128" spans="2:3" x14ac:dyDescent="0.35">
      <c r="B128" s="281"/>
      <c r="C128" s="280"/>
    </row>
    <row r="129" spans="2:3" x14ac:dyDescent="0.35">
      <c r="B129" s="31"/>
      <c r="C129" s="31"/>
    </row>
  </sheetData>
  <sheetProtection algorithmName="SHA-512" hashValue="fNqwDL5GJwu23WIkrtqXIIw/yBj4vZQbfZ9qyDUajQuZBMi0xaNQp9YtCLjRPVgQ/giLGk96BkaSN9h+BnF2LQ==" saltValue="pCudxLwNg7XxizUhIjfZfg==" spinCount="100000" sheet="1" formatCells="0" formatColumns="0" formatRows="0" insertColumns="0" insertRows="0" insertHyperlinks="0" deleteColumns="0" deleteRows="0" sort="0" autoFilter="0" pivotTables="0"/>
  <mergeCells count="1">
    <mergeCell ref="B3:C3"/>
  </mergeCells>
  <hyperlinks>
    <hyperlink ref="B10" location="'LI2'!A1" display="LI2" xr:uid="{00000000-0004-0000-0000-000000000000}"/>
    <hyperlink ref="B9" location="'LI1'!A1" display="LI1" xr:uid="{00000000-0004-0000-0000-000002000000}"/>
    <hyperlink ref="C9" location="'LI1'!A1" display="A számviteli és a prudenciális konszolidáció hatóköre közötti eltérések és a pénzügyi kimutatásokban szereplő kategóriák szabályozói kockázati kategóriáknak való megfeleltetése" xr:uid="{00000000-0004-0000-0000-000004000000}"/>
    <hyperlink ref="C13"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C10" location="'LI2'!A1" display="A szabályozói kitettségértékek és a pénzügyi kimutatásokban szereplő könyv szerinti értékek közötti eltérések fő forrásai" xr:uid="{00000000-0004-0000-0000-00000E000000}"/>
    <hyperlink ref="B13" location="'PV1'!A1" display="PV1" xr:uid="{00000000-0004-0000-0000-000010000000}"/>
    <hyperlink ref="B13" location="'CC1'!A1" display="CC1" xr:uid="{00000000-0004-0000-0000-000011000000}"/>
    <hyperlink ref="B16:B17" location="'PV1'!A1" display="PV1" xr:uid="{00000000-0004-0000-0000-000019000000}"/>
    <hyperlink ref="B18" location="'LR3'!A1" display="LR3 – LRSpl" xr:uid="{00000000-0004-0000-0000-00001A000000}"/>
    <hyperlink ref="C16:C18" location="CCyB2!A1" display="Az intézményspecifikus anticiklikus tőkepuffer nagysága" xr:uid="{00000000-0004-0000-0000-00001B000000}"/>
    <hyperlink ref="B16" location="'LR1'!A1" display="LR1 – LRSum" xr:uid="{00000000-0004-0000-0000-00001C000000}"/>
    <hyperlink ref="B17" location="'LR2'!A1" display="LR2 – LRCom" xr:uid="{00000000-0004-0000-0000-00001D000000}"/>
    <hyperlink ref="C16" location="'LR1'!A1" display="A számviteli eszközök és a tőkeáttételi mutató számításához használt kitettségek összefoglaló egyeztetése" xr:uid="{00000000-0004-0000-0000-00001E000000}"/>
    <hyperlink ref="C17" location="'LR2'!A1" display="Tőkeáttételi mutatóra vonatkozó egységes adattábla" xr:uid="{00000000-0004-0000-0000-00001F000000}"/>
    <hyperlink ref="C18" location="'LR3'!A1" display="Mérlegen belüli kitettségek bontása (származtatott ügyletek, értékpapír-finanszírozási ügyletek és mentesített kitettségek nélkül)" xr:uid="{00000000-0004-0000-0000-000020000000}"/>
    <hyperlink ref="B25:B26" location="'PV1'!A1" display="PV1" xr:uid="{00000000-0004-0000-0000-000027000000}"/>
    <hyperlink ref="C25:C26" location="CCyB2!A1" display="Az intézményspecifikus anticiklikus tőkepuffer nagysága" xr:uid="{00000000-0004-0000-0000-000028000000}"/>
    <hyperlink ref="B25" location="'CR1'!A1" display="CR1" xr:uid="{00000000-0004-0000-0000-000029000000}"/>
    <hyperlink ref="B26" location="'CR1-A'!A1" display="CR1-A" xr:uid="{00000000-0004-0000-0000-00002A000000}"/>
    <hyperlink ref="C25" location="'CR1'!A1" display="Teljesítő (performing) és nemteljesítő (non-performing) kitettségek és kapcsolódó céltartalékok" xr:uid="{00000000-0004-0000-0000-00002B000000}"/>
    <hyperlink ref="C26" location="'CR1-A'!A1" display="Kitettségek futamideje" xr:uid="{00000000-0004-0000-0000-00002C000000}"/>
    <hyperlink ref="B27" location="'PV1'!A1" display="PV1" xr:uid="{00000000-0004-0000-0000-00002D000000}"/>
    <hyperlink ref="C27" location="CCyB2!A1" display="Az intézményspecifikus anticiklikus tőkepuffer nagysága" xr:uid="{00000000-0004-0000-0000-00002E000000}"/>
    <hyperlink ref="B27" location="'CR2'!A1" display="CR2" xr:uid="{00000000-0004-0000-0000-00002F000000}"/>
    <hyperlink ref="C27" location="'CR2'!A1" display="Nemteljesítő hitelek és előlegek állományának változásai" xr:uid="{00000000-0004-0000-0000-000031000000}"/>
    <hyperlink ref="B28" location="'PV1'!A1" display="PV1" xr:uid="{00000000-0004-0000-0000-000033000000}"/>
    <hyperlink ref="C28" location="CCyB2!A1" display="Az intézményspecifikus anticiklikus tőkepuffer nagysága" xr:uid="{00000000-0004-0000-0000-000034000000}"/>
    <hyperlink ref="B28" location="'CQ1'!A1" display="CQ1" xr:uid="{00000000-0004-0000-0000-000035000000}"/>
    <hyperlink ref="C28" location="'CQ1'!A1" display="Átstrukturált kitettségek hitelminősége" xr:uid="{00000000-0004-0000-0000-000037000000}"/>
    <hyperlink ref="B29" location="'PV1'!A1" display="PV1" xr:uid="{00000000-0004-0000-0000-000039000000}"/>
    <hyperlink ref="C29" location="CCyB2!A1" display="Az intézményspecifikus anticiklikus tőkepuffer nagysága" xr:uid="{00000000-0004-0000-0000-00003A000000}"/>
    <hyperlink ref="B29" location="'CQ3'!A1" display="CQ3" xr:uid="{00000000-0004-0000-0000-00003B000000}"/>
    <hyperlink ref="C29" location="'CQ3'!A1" display="Teljesítő és nemteljesítő kitettségek hitelminősége a késedelmes napok szerinti bontásban" xr:uid="{00000000-0004-0000-0000-00003D000000}"/>
    <hyperlink ref="B30" location="'PV1'!A1" display="PV1" xr:uid="{00000000-0004-0000-0000-000045000000}"/>
    <hyperlink ref="C30" location="CCyB2!A1" display="Az intézményspecifikus anticiklikus tőkepuffer nagysága" xr:uid="{00000000-0004-0000-0000-000046000000}"/>
    <hyperlink ref="B30" location="'CQ7'!A1" display="CQ7" xr:uid="{00000000-0004-0000-0000-000047000000}"/>
    <hyperlink ref="C30" location="'CQ7'!A1" display="Birtokbavétellel és végrehajtással megszerzett biztosítékok" xr:uid="{00000000-0004-0000-0000-000049000000}"/>
    <hyperlink ref="B33" location="'CR3'!A1" display="CR3" xr:uid="{00000000-0004-0000-0000-00004B000000}"/>
    <hyperlink ref="C33" location="'CR3'!A1" display="Hitelkockázat-mérséklési technikák áttekintése: A hitelkockázat-mérséklési technikák alkalmazása" xr:uid="{00000000-0004-0000-0000-00004C000000}"/>
    <hyperlink ref="B36" location="'CR4'!A1" display="CR4" xr:uid="{00000000-0004-0000-0000-00004D000000}"/>
    <hyperlink ref="C36" location="'CR4'!A1" display="Sztenderd módszer – Hitelkockázati kitettség és a hitelkockázat-mérséklés hatásai" xr:uid="{00000000-0004-0000-0000-00004E000000}"/>
    <hyperlink ref="B37" location="'CR5'!A1" display="CR5" xr:uid="{00000000-0004-0000-0000-00004F000000}"/>
    <hyperlink ref="C37" location="'CR5'!A1" display="Sztenderd módszer" xr:uid="{00000000-0004-0000-0000-000050000000}"/>
    <hyperlink ref="B40" location="'CCR1'!A1" display="CCR1" xr:uid="{00000000-0004-0000-0000-000051000000}"/>
    <hyperlink ref="C40" location="'CCR1'!A1" display="A partnerkockázati kitettség elemzése módszerenként" xr:uid="{00000000-0004-0000-0000-000052000000}"/>
    <hyperlink ref="B41" location="'CCR2'!A1" display="CCR2" xr:uid="{00000000-0004-0000-0000-000053000000}"/>
    <hyperlink ref="C41" location="'CCR2'!A1" display="CVA-kockázathoz kapcsolódó szavatolótőke-követelmények hatálya alá tartozó ügyletek" xr:uid="{00000000-0004-0000-0000-000054000000}"/>
    <hyperlink ref="B42" location="'CCR3'!A1" display="CCR3" xr:uid="{00000000-0004-0000-0000-000055000000}"/>
    <hyperlink ref="C42" location="'CCR3'!A1" display="Sztenderd módszer – Partnerkockázati kitettségek szabályozási kitettségi osztályok és kockázati súlyok szerint" xr:uid="{00000000-0004-0000-0000-000056000000}"/>
    <hyperlink ref="B43" location="'CCR5'!A1" display="CCR5" xr:uid="{00000000-0004-0000-0000-000057000000}"/>
    <hyperlink ref="C43" location="'CCR5'!A1" display="Partnerkockázati kitettségek biztosítékainak összetétele" xr:uid="{00000000-0004-0000-0000-000058000000}"/>
    <hyperlink ref="B44" location="'CCR6'!A1" display="CCR6" xr:uid="{00000000-0004-0000-0000-000059000000}"/>
    <hyperlink ref="C44" location="'CCR6'!A1" display="Hitelderivatíva-kitettségek" xr:uid="{00000000-0004-0000-0000-00005A000000}"/>
    <hyperlink ref="B45" location="'CCR8'!A1" display="CCR8" xr:uid="{00000000-0004-0000-0000-00005B000000}"/>
    <hyperlink ref="C45" location="'CCR8'!A1" display="Központi szerződő felekkel szembeni kitettségek" xr:uid="{00000000-0004-0000-0000-00005C000000}"/>
    <hyperlink ref="B48" location="'MR1'!A1" display="MR1" xr:uid="{00000000-0004-0000-0000-00005D000000}"/>
    <hyperlink ref="C48" location="'MR1'!A1" display="Piaci kockázat a sztenderd módszer alapján" xr:uid="{00000000-0004-0000-0000-00005E000000}"/>
    <hyperlink ref="B51" location="'OR1'!A1" display="OR1" xr:uid="{00000000-0004-0000-0000-00005F000000}"/>
    <hyperlink ref="C51" location="'OR1'!A1" display="A működési kockázathoz kapcsolódó szavatolótőke-követelmények és a kockázattal súlyozott kitettségértékek" xr:uid="{00000000-0004-0000-0000-000060000000}"/>
    <hyperlink ref="B61" location="'AE1'!A1" display="AE1" xr:uid="{00000000-0004-0000-0000-00006B000000}"/>
    <hyperlink ref="B62" location="'AE2'!A1" display="AE2" xr:uid="{00000000-0004-0000-0000-00006C000000}"/>
    <hyperlink ref="B63" location="'AE3'!A1" display="AE3" xr:uid="{00000000-0004-0000-0000-00006D000000}"/>
    <hyperlink ref="C61" location="'AE1'!A1" display="Megterhelt és meg nem terhelt eszközök" xr:uid="{00000000-0004-0000-0000-00006E000000}"/>
    <hyperlink ref="C62" location="'AE2'!A1" display="Kapott biztosítékok és kibocsátott, hitelviszonyt megtestesítő saját értékpapírok" xr:uid="{00000000-0004-0000-0000-00006F000000}"/>
    <hyperlink ref="C63" location="'AE3'!A1" display="Megterhelés forrásai" xr:uid="{00000000-0004-0000-0000-000070000000}"/>
    <hyperlink ref="B66" location="IRRBB1!A1" display="IRRBB1" xr:uid="{F31E1EA0-B85C-466D-A278-FE682976F9F6}"/>
    <hyperlink ref="B21:B22" location="'PV1'!A1" display="PV1" xr:uid="{798EF9EF-8049-49D4-B552-E53806532D25}"/>
    <hyperlink ref="C21:C22" location="CCyB2!A1" display="Az intézményspecifikus anticiklikus tőkepuffer nagysága" xr:uid="{F58FF219-570E-45AB-973B-8A48D7CDE8AE}"/>
    <hyperlink ref="B21" location="'LIQ1'!A1" display="LIQ1" xr:uid="{80739F52-2E99-4576-9FA7-0699C4EF6FA9}"/>
    <hyperlink ref="B22" location="'LIQ2'!A1" display="LIQ2" xr:uid="{CC6208E4-0B67-4C11-95F7-D0B8F98450B4}"/>
    <hyperlink ref="C21" location="'LIQ1'!A1" display="A likviditásfedezeti rátára vonatkozó mennyiségi információk" xr:uid="{BCFC5D51-755E-464F-A018-A6F6487893A4}"/>
    <hyperlink ref="C22" location="'LIQ2'!A1" display="Nettó stabil forrásellátottsági ráta" xr:uid="{A8270255-0CAE-40DC-AEC5-F379829D29C9}"/>
    <hyperlink ref="B54" location="'REM1'!A1" display="REM1" xr:uid="{2F2799E8-E053-4931-A6C0-F5036C59CA60}"/>
    <hyperlink ref="B55" location="'REM2'!A1" display="REM2" xr:uid="{B51912CB-F5CD-47B9-931F-F07FE8328F82}"/>
    <hyperlink ref="B56" location="'REM3'!A1" display="REM3" xr:uid="{84522310-7F71-4A32-BA5E-7B03DA699EDE}"/>
    <hyperlink ref="B57" location="'REM4'!A1" display="REM4" xr:uid="{E72225F5-2619-4A80-844D-3ED0DE899C98}"/>
    <hyperlink ref="B58" location="'REM5'!A1" display="REM5" xr:uid="{4785F73D-9992-4966-A3C2-D088BCCAEE40}"/>
    <hyperlink ref="C54" location="'REM1'!A1" display="Az üzleti évre vonatkozóan megítélt javadalmazás" xr:uid="{9C40734C-DF4A-47DA-953E-66D7B6C8E952}"/>
    <hyperlink ref="C55" location="'REM2'!A1" display="Különleges kifizetések azon munkavállalók számára, akiknek szakmai tevékenysége lényeges hatást gyakorol az intézmény kockázati profiljára (azonosított munkavállalók)" xr:uid="{D48BA077-AA2F-45ED-A6C8-BC1BFD5C9970}"/>
    <hyperlink ref="C56" location="'REM3'!A1" display="Halasztott javadalmazás" xr:uid="{E1E1F20A-120F-4328-A838-EAD82B4A31A7}"/>
    <hyperlink ref="C57" location="'REM4'!A1" display="Évenként 1 millió EUR összegű vagy annál nagyobb javadalmazás" xr:uid="{A97488D5-BBC0-4F27-8848-CEFC9083C4BA}"/>
    <hyperlink ref="C58" location="'REM5'!A1" display="Információ azon munkavállalók javadalmazásáról, akiknek szakmai tevékenysége lényeges hatást gyakorol az intézmény kockázati profiljára (azonosított munkavállalók)" xr:uid="{E6D33A7F-FC78-414F-9D94-EEADF4244427}"/>
    <hyperlink ref="B69" location="IFRS9!A1" display="IFRS9" xr:uid="{2579A122-E99B-4C1A-A0FB-9059754205D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D22"/>
  <sheetViews>
    <sheetView showGridLines="0" zoomScale="80" zoomScaleNormal="80" workbookViewId="0">
      <selection activeCell="F11" sqref="F11"/>
    </sheetView>
  </sheetViews>
  <sheetFormatPr defaultRowHeight="14.5" x14ac:dyDescent="0.35"/>
  <cols>
    <col min="1" max="2" width="4.453125" customWidth="1"/>
    <col min="3" max="3" width="80.81640625" customWidth="1"/>
    <col min="4" max="4" width="23" customWidth="1"/>
  </cols>
  <sheetData>
    <row r="1" spans="2:4" ht="12.75" customHeight="1" x14ac:dyDescent="0.35"/>
    <row r="2" spans="2:4" x14ac:dyDescent="0.35">
      <c r="B2" s="153" t="s">
        <v>0</v>
      </c>
      <c r="C2" s="100"/>
    </row>
    <row r="3" spans="2:4" x14ac:dyDescent="0.35">
      <c r="B3" s="1"/>
      <c r="C3" s="1"/>
    </row>
    <row r="4" spans="2:4" ht="15.5" x14ac:dyDescent="0.35">
      <c r="B4" s="19" t="s">
        <v>247</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50">
        <f>+Tartalom!B3</f>
        <v>44561</v>
      </c>
      <c r="D8" s="450"/>
    </row>
    <row r="9" spans="2:4" ht="33" customHeight="1" thickBot="1" x14ac:dyDescent="0.4">
      <c r="B9" s="105"/>
      <c r="C9" s="7" t="s">
        <v>167</v>
      </c>
      <c r="D9" s="23" t="s">
        <v>186</v>
      </c>
    </row>
    <row r="10" spans="2:4" ht="25.5" customHeight="1" x14ac:dyDescent="0.35">
      <c r="B10" s="99" t="s">
        <v>248</v>
      </c>
      <c r="C10" s="84" t="s">
        <v>267</v>
      </c>
      <c r="D10" s="95">
        <v>476596.20691098005</v>
      </c>
    </row>
    <row r="11" spans="2:4" x14ac:dyDescent="0.35">
      <c r="B11" s="99" t="s">
        <v>249</v>
      </c>
      <c r="C11" s="90" t="s">
        <v>268</v>
      </c>
      <c r="D11" s="93">
        <v>0</v>
      </c>
    </row>
    <row r="12" spans="2:4" x14ac:dyDescent="0.35">
      <c r="B12" s="99" t="s">
        <v>250</v>
      </c>
      <c r="C12" s="90" t="s">
        <v>269</v>
      </c>
      <c r="D12" s="93">
        <v>476596.20691098005</v>
      </c>
    </row>
    <row r="13" spans="2:4" x14ac:dyDescent="0.35">
      <c r="B13" s="99" t="s">
        <v>251</v>
      </c>
      <c r="C13" s="91" t="s">
        <v>252</v>
      </c>
      <c r="D13" s="93">
        <v>76195.671652999998</v>
      </c>
    </row>
    <row r="14" spans="2:4" x14ac:dyDescent="0.35">
      <c r="B14" s="99" t="s">
        <v>253</v>
      </c>
      <c r="C14" s="91" t="s">
        <v>254</v>
      </c>
      <c r="D14" s="93">
        <v>340745.6205909999</v>
      </c>
    </row>
    <row r="15" spans="2:4" ht="20" x14ac:dyDescent="0.35">
      <c r="B15" s="99" t="s">
        <v>255</v>
      </c>
      <c r="C15" s="40" t="s">
        <v>256</v>
      </c>
      <c r="D15" s="93">
        <v>0</v>
      </c>
    </row>
    <row r="16" spans="2:4" x14ac:dyDescent="0.35">
      <c r="B16" s="99" t="s">
        <v>257</v>
      </c>
      <c r="C16" s="91" t="s">
        <v>258</v>
      </c>
      <c r="D16" s="93">
        <v>30567.52946300005</v>
      </c>
    </row>
    <row r="17" spans="2:4" x14ac:dyDescent="0.35">
      <c r="B17" s="99" t="s">
        <v>259</v>
      </c>
      <c r="C17" s="91" t="s">
        <v>270</v>
      </c>
      <c r="D17" s="93">
        <v>26228.742831</v>
      </c>
    </row>
    <row r="18" spans="2:4" x14ac:dyDescent="0.35">
      <c r="B18" s="99" t="s">
        <v>260</v>
      </c>
      <c r="C18" s="91" t="s">
        <v>261</v>
      </c>
      <c r="D18" s="93">
        <v>181.45705799999999</v>
      </c>
    </row>
    <row r="19" spans="2:4" x14ac:dyDescent="0.35">
      <c r="B19" s="99" t="s">
        <v>262</v>
      </c>
      <c r="C19" s="91" t="s">
        <v>271</v>
      </c>
      <c r="D19" s="93">
        <v>1080.4002369999998</v>
      </c>
    </row>
    <row r="20" spans="2:4" x14ac:dyDescent="0.35">
      <c r="B20" s="99" t="s">
        <v>263</v>
      </c>
      <c r="C20" s="91" t="s">
        <v>264</v>
      </c>
      <c r="D20" s="93">
        <v>655.05605900000023</v>
      </c>
    </row>
    <row r="21" spans="2:4" ht="15" thickBot="1" x14ac:dyDescent="0.4">
      <c r="B21" s="112" t="s">
        <v>265</v>
      </c>
      <c r="C21" s="92" t="s">
        <v>266</v>
      </c>
      <c r="D21" s="94">
        <v>941.72901898000009</v>
      </c>
    </row>
    <row r="22" spans="2:4" x14ac:dyDescent="0.35">
      <c r="C22" s="96"/>
      <c r="D22" s="96"/>
    </row>
  </sheetData>
  <sheetProtection algorithmName="SHA-512" hashValue="kTkLqLvQc717q35RqV1N2/YB3HQNsWV56tZn08BTE30Sfqf7o8rjoLimoWcV985V5vDzsxJTp/v1318DcNSgNA==" saltValue="z0xyZ3ZLc4uuxMdgMtlE4Q==" spinCount="100000" sheet="1" formatCells="0" formatColumns="0" formatRows="0" insertColumns="0" insertRows="0" insertHyperlinks="0" deleteColumns="0" deleteRows="0" sort="0" autoFilter="0" pivotTables="0"/>
  <mergeCells count="1">
    <mergeCell ref="C8:D8"/>
  </mergeCells>
  <hyperlinks>
    <hyperlink ref="B2" location="Tartalom!A1" display="Back to contents page" xr:uid="{E0D4403C-FE5C-43C3-8A01-D8A9A3EA894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47"/>
  <sheetViews>
    <sheetView showGridLines="0" zoomScale="80" zoomScaleNormal="80" workbookViewId="0">
      <selection activeCell="R33" sqref="R33"/>
    </sheetView>
  </sheetViews>
  <sheetFormatPr defaultRowHeight="14.5" x14ac:dyDescent="0.35"/>
  <cols>
    <col min="1" max="1" width="4.453125" customWidth="1"/>
    <col min="2" max="2" width="7" customWidth="1"/>
    <col min="3" max="3" width="58.453125" customWidth="1"/>
    <col min="4" max="4" width="8.81640625" bestFit="1" customWidth="1"/>
  </cols>
  <sheetData>
    <row r="1" spans="2:12" ht="12.75" customHeight="1" x14ac:dyDescent="0.35"/>
    <row r="2" spans="2:12" x14ac:dyDescent="0.35">
      <c r="B2" s="153" t="s">
        <v>0</v>
      </c>
      <c r="C2" s="48"/>
      <c r="D2" s="48"/>
    </row>
    <row r="3" spans="2:12" x14ac:dyDescent="0.35">
      <c r="B3" s="1"/>
      <c r="C3" s="1"/>
      <c r="D3" s="1"/>
    </row>
    <row r="4" spans="2:12" ht="15.5" x14ac:dyDescent="0.35">
      <c r="B4" s="19" t="s">
        <v>272</v>
      </c>
      <c r="C4" s="2"/>
      <c r="D4" s="2"/>
    </row>
    <row r="5" spans="2:12" ht="2.15" customHeight="1" x14ac:dyDescent="0.35">
      <c r="B5" s="1"/>
      <c r="C5" s="1"/>
    </row>
    <row r="6" spans="2:12" ht="2.15" customHeight="1" x14ac:dyDescent="0.35">
      <c r="B6" s="421"/>
      <c r="C6" s="421"/>
    </row>
    <row r="7" spans="2:12" ht="2.15" customHeight="1" x14ac:dyDescent="0.35">
      <c r="B7" s="3"/>
      <c r="C7" s="4"/>
    </row>
    <row r="8" spans="2:12" ht="15" thickBot="1" x14ac:dyDescent="0.4">
      <c r="B8" s="32"/>
    </row>
    <row r="9" spans="2:12" ht="32.25" customHeight="1" thickBot="1" x14ac:dyDescent="0.4">
      <c r="B9" s="97"/>
      <c r="C9" s="98" t="s">
        <v>2</v>
      </c>
      <c r="D9" s="468" t="s">
        <v>273</v>
      </c>
      <c r="E9" s="468"/>
      <c r="F9" s="468"/>
      <c r="G9" s="468"/>
      <c r="H9" s="469" t="s">
        <v>274</v>
      </c>
      <c r="I9" s="469"/>
      <c r="J9" s="469"/>
      <c r="K9" s="469"/>
    </row>
    <row r="10" spans="2:12" ht="24" customHeight="1" x14ac:dyDescent="0.35">
      <c r="B10" s="145" t="s">
        <v>275</v>
      </c>
      <c r="C10" s="128" t="s">
        <v>276</v>
      </c>
      <c r="D10" s="129">
        <f>+Tartalom!B3</f>
        <v>44561</v>
      </c>
      <c r="E10" s="129">
        <f>+EOMONTH(D10,-3)</f>
        <v>44469</v>
      </c>
      <c r="F10" s="129">
        <f>+EOMONTH(E10,-3)</f>
        <v>44377</v>
      </c>
      <c r="G10" s="129">
        <f>+EOMONTH(F10,-3)</f>
        <v>44286</v>
      </c>
      <c r="H10" s="129">
        <f>+Tartalom!B3</f>
        <v>44561</v>
      </c>
      <c r="I10" s="129">
        <f>+EOMONTH(H10,-3)</f>
        <v>44469</v>
      </c>
      <c r="J10" s="129">
        <f>+EOMONTH(I10,-3)</f>
        <v>44377</v>
      </c>
      <c r="K10" s="129">
        <f>+EOMONTH(J10,-3)</f>
        <v>44286</v>
      </c>
    </row>
    <row r="11" spans="2:12" x14ac:dyDescent="0.35">
      <c r="B11" s="146" t="s">
        <v>277</v>
      </c>
      <c r="C11" s="147" t="s">
        <v>278</v>
      </c>
      <c r="D11" s="125">
        <v>12</v>
      </c>
      <c r="E11" s="125">
        <v>12</v>
      </c>
      <c r="F11" s="125">
        <v>12</v>
      </c>
      <c r="G11" s="125">
        <v>12</v>
      </c>
      <c r="H11" s="125">
        <v>12</v>
      </c>
      <c r="I11" s="125">
        <v>12</v>
      </c>
      <c r="J11" s="125">
        <v>12</v>
      </c>
      <c r="K11" s="125">
        <v>12</v>
      </c>
    </row>
    <row r="12" spans="2:12" ht="15" customHeight="1" x14ac:dyDescent="0.35">
      <c r="B12" s="467" t="s">
        <v>279</v>
      </c>
      <c r="C12" s="467"/>
      <c r="D12" s="467"/>
      <c r="E12" s="467"/>
      <c r="F12" s="467"/>
      <c r="G12" s="467"/>
      <c r="H12" s="467"/>
      <c r="I12" s="467"/>
      <c r="J12" s="467"/>
      <c r="K12" s="467"/>
      <c r="L12" s="41"/>
    </row>
    <row r="13" spans="2:12" ht="27.75" customHeight="1" x14ac:dyDescent="0.35">
      <c r="B13" s="146">
        <v>1</v>
      </c>
      <c r="C13" s="148" t="s">
        <v>280</v>
      </c>
      <c r="D13" s="149"/>
      <c r="E13" s="149"/>
      <c r="F13" s="149"/>
      <c r="G13" s="149"/>
      <c r="H13" s="385">
        <v>333544.03411010234</v>
      </c>
      <c r="I13" s="385">
        <v>336174.16367129929</v>
      </c>
      <c r="J13" s="385">
        <v>329601.74945065094</v>
      </c>
      <c r="K13" s="385">
        <v>318261.15739917447</v>
      </c>
    </row>
    <row r="14" spans="2:12" ht="25.5" customHeight="1" x14ac:dyDescent="0.35">
      <c r="B14" s="467" t="s">
        <v>281</v>
      </c>
      <c r="C14" s="467"/>
      <c r="D14" s="467"/>
      <c r="E14" s="467"/>
      <c r="F14" s="467"/>
      <c r="G14" s="467"/>
      <c r="H14" s="467"/>
      <c r="I14" s="467"/>
      <c r="J14" s="467"/>
      <c r="K14" s="467"/>
      <c r="L14" s="41"/>
    </row>
    <row r="15" spans="2:12" x14ac:dyDescent="0.35">
      <c r="B15" s="130">
        <v>2</v>
      </c>
      <c r="C15" s="138" t="s">
        <v>282</v>
      </c>
      <c r="D15" s="387">
        <v>444320.92828599992</v>
      </c>
      <c r="E15" s="387">
        <v>444300.63527433336</v>
      </c>
      <c r="F15" s="387">
        <v>440509.97347022087</v>
      </c>
      <c r="G15" s="387">
        <v>434144.91748613329</v>
      </c>
      <c r="H15" s="387">
        <v>25266.422385004171</v>
      </c>
      <c r="I15" s="387">
        <v>35774.128888966668</v>
      </c>
      <c r="J15" s="387">
        <v>37291.948167527531</v>
      </c>
      <c r="K15" s="387">
        <v>38740.180460734999</v>
      </c>
    </row>
    <row r="16" spans="2:12" x14ac:dyDescent="0.35">
      <c r="B16" s="54">
        <v>3</v>
      </c>
      <c r="C16" s="132" t="s">
        <v>283</v>
      </c>
      <c r="D16" s="386">
        <v>40815.677482583327</v>
      </c>
      <c r="E16" s="386">
        <v>28945.036072833333</v>
      </c>
      <c r="F16" s="386">
        <v>16571.210763166669</v>
      </c>
      <c r="G16" s="386">
        <v>4230.4099688333336</v>
      </c>
      <c r="H16" s="386">
        <v>2040.7838741291669</v>
      </c>
      <c r="I16" s="386">
        <v>1447.2518036416666</v>
      </c>
      <c r="J16" s="386">
        <v>828.56053815833332</v>
      </c>
      <c r="K16" s="386">
        <v>211.52049844166666</v>
      </c>
    </row>
    <row r="17" spans="2:11" x14ac:dyDescent="0.35">
      <c r="B17" s="130">
        <v>4</v>
      </c>
      <c r="C17" s="133" t="s">
        <v>284</v>
      </c>
      <c r="D17" s="387">
        <v>14099.747279583336</v>
      </c>
      <c r="E17" s="387">
        <v>15397.362516749999</v>
      </c>
      <c r="F17" s="387">
        <v>26942.147437887645</v>
      </c>
      <c r="G17" s="387">
        <v>38688.721103466647</v>
      </c>
      <c r="H17" s="387">
        <v>1409.9747279583332</v>
      </c>
      <c r="I17" s="387">
        <v>2093.6454409083331</v>
      </c>
      <c r="J17" s="387">
        <v>4824.672221369191</v>
      </c>
      <c r="K17" s="387">
        <v>7595.1786080433258</v>
      </c>
    </row>
    <row r="18" spans="2:11" x14ac:dyDescent="0.35">
      <c r="B18" s="130">
        <v>5</v>
      </c>
      <c r="C18" s="138" t="s">
        <v>285</v>
      </c>
      <c r="D18" s="387">
        <v>3.1604505000000009</v>
      </c>
      <c r="E18" s="387">
        <v>5.7149809166666659</v>
      </c>
      <c r="F18" s="387">
        <v>7.5837634999999999</v>
      </c>
      <c r="G18" s="387">
        <v>6.4415637500000003</v>
      </c>
      <c r="H18" s="387">
        <v>1.1873820666666666</v>
      </c>
      <c r="I18" s="387">
        <v>1.7926561500000002</v>
      </c>
      <c r="J18" s="387">
        <v>2.1638984833333335</v>
      </c>
      <c r="K18" s="387">
        <v>1.7838167166666665</v>
      </c>
    </row>
    <row r="19" spans="2:11" x14ac:dyDescent="0.35">
      <c r="B19" s="130">
        <v>6</v>
      </c>
      <c r="C19" s="134" t="s">
        <v>286</v>
      </c>
      <c r="D19" s="387">
        <v>0</v>
      </c>
      <c r="E19" s="387">
        <v>0</v>
      </c>
      <c r="F19" s="387">
        <v>0</v>
      </c>
      <c r="G19" s="387">
        <v>0</v>
      </c>
      <c r="H19" s="387">
        <v>0</v>
      </c>
      <c r="I19" s="387">
        <v>0</v>
      </c>
      <c r="J19" s="387">
        <v>0</v>
      </c>
      <c r="K19" s="387">
        <v>0</v>
      </c>
    </row>
    <row r="20" spans="2:11" x14ac:dyDescent="0.35">
      <c r="B20" s="130">
        <v>7</v>
      </c>
      <c r="C20" s="133" t="s">
        <v>287</v>
      </c>
      <c r="D20" s="387">
        <v>3.1604505000000009</v>
      </c>
      <c r="E20" s="387">
        <v>5.7149809166666659</v>
      </c>
      <c r="F20" s="387">
        <v>7.5837634999999999</v>
      </c>
      <c r="G20" s="387">
        <v>6.4415637500000003</v>
      </c>
      <c r="H20" s="387">
        <v>1.1873820666666666</v>
      </c>
      <c r="I20" s="387">
        <v>1.7926561500000002</v>
      </c>
      <c r="J20" s="387">
        <v>2.1638984833333335</v>
      </c>
      <c r="K20" s="387">
        <v>1.7838167166666665</v>
      </c>
    </row>
    <row r="21" spans="2:11" x14ac:dyDescent="0.35">
      <c r="B21" s="130">
        <v>8</v>
      </c>
      <c r="C21" s="133" t="s">
        <v>288</v>
      </c>
      <c r="D21" s="387">
        <v>0</v>
      </c>
      <c r="E21" s="387">
        <v>0</v>
      </c>
      <c r="F21" s="387">
        <v>0</v>
      </c>
      <c r="G21" s="387">
        <v>0</v>
      </c>
      <c r="H21" s="387">
        <v>0</v>
      </c>
      <c r="I21" s="387">
        <v>0</v>
      </c>
      <c r="J21" s="387">
        <v>0</v>
      </c>
      <c r="K21" s="387">
        <v>0</v>
      </c>
    </row>
    <row r="22" spans="2:11" x14ac:dyDescent="0.35">
      <c r="B22" s="130">
        <v>9</v>
      </c>
      <c r="C22" s="133" t="s">
        <v>289</v>
      </c>
      <c r="D22" s="388"/>
      <c r="E22" s="388"/>
      <c r="F22" s="388"/>
      <c r="G22" s="388"/>
      <c r="H22" s="387">
        <v>0</v>
      </c>
      <c r="I22" s="387">
        <v>0</v>
      </c>
      <c r="J22" s="387">
        <v>0</v>
      </c>
      <c r="K22" s="387">
        <v>0</v>
      </c>
    </row>
    <row r="23" spans="2:11" ht="21.75" customHeight="1" x14ac:dyDescent="0.35">
      <c r="B23" s="130">
        <v>10</v>
      </c>
      <c r="C23" s="138" t="s">
        <v>290</v>
      </c>
      <c r="D23" s="387">
        <v>72.012923583333347</v>
      </c>
      <c r="E23" s="387">
        <v>97.982396250000008</v>
      </c>
      <c r="F23" s="387">
        <v>139.23588466666664</v>
      </c>
      <c r="G23" s="387">
        <v>177.47180691666665</v>
      </c>
      <c r="H23" s="387">
        <v>5.8221384416666666</v>
      </c>
      <c r="I23" s="387">
        <v>7.4184709124999992</v>
      </c>
      <c r="J23" s="387">
        <v>9.7886944499999995</v>
      </c>
      <c r="K23" s="387">
        <v>11.683413</v>
      </c>
    </row>
    <row r="24" spans="2:11" ht="21.5" x14ac:dyDescent="0.35">
      <c r="B24" s="130">
        <v>11</v>
      </c>
      <c r="C24" s="134" t="s">
        <v>291</v>
      </c>
      <c r="D24" s="387">
        <v>0</v>
      </c>
      <c r="E24" s="387">
        <v>0</v>
      </c>
      <c r="F24" s="387">
        <v>0</v>
      </c>
      <c r="G24" s="387">
        <v>0</v>
      </c>
      <c r="H24" s="387">
        <v>0</v>
      </c>
      <c r="I24" s="387">
        <v>0</v>
      </c>
      <c r="J24" s="387">
        <v>0</v>
      </c>
      <c r="K24" s="387">
        <v>0</v>
      </c>
    </row>
    <row r="25" spans="2:11" x14ac:dyDescent="0.35">
      <c r="B25" s="130">
        <v>12</v>
      </c>
      <c r="C25" s="134" t="s">
        <v>292</v>
      </c>
      <c r="D25" s="387">
        <v>0</v>
      </c>
      <c r="E25" s="387">
        <v>0</v>
      </c>
      <c r="F25" s="387">
        <v>0</v>
      </c>
      <c r="G25" s="387">
        <v>0</v>
      </c>
      <c r="H25" s="387">
        <v>0</v>
      </c>
      <c r="I25" s="387">
        <v>0</v>
      </c>
      <c r="J25" s="387">
        <v>0</v>
      </c>
      <c r="K25" s="387">
        <v>0</v>
      </c>
    </row>
    <row r="26" spans="2:11" x14ac:dyDescent="0.35">
      <c r="B26" s="130">
        <v>13</v>
      </c>
      <c r="C26" s="135" t="s">
        <v>293</v>
      </c>
      <c r="D26" s="387">
        <v>72.012923583333347</v>
      </c>
      <c r="E26" s="387">
        <v>97.982396250000008</v>
      </c>
      <c r="F26" s="387">
        <v>139.23588466666664</v>
      </c>
      <c r="G26" s="387">
        <v>177.47180691666665</v>
      </c>
      <c r="H26" s="387">
        <v>5.8221384416666666</v>
      </c>
      <c r="I26" s="387">
        <v>7.4184709124999992</v>
      </c>
      <c r="J26" s="387">
        <v>9.7886944499999995</v>
      </c>
      <c r="K26" s="387">
        <v>11.683413</v>
      </c>
    </row>
    <row r="27" spans="2:11" x14ac:dyDescent="0.35">
      <c r="B27" s="130">
        <v>14</v>
      </c>
      <c r="C27" s="138" t="s">
        <v>294</v>
      </c>
      <c r="D27" s="387">
        <v>790.08333333333337</v>
      </c>
      <c r="E27" s="387">
        <v>787.75</v>
      </c>
      <c r="F27" s="387">
        <v>785.33333333333337</v>
      </c>
      <c r="G27" s="387">
        <v>748.66666666666663</v>
      </c>
      <c r="H27" s="387">
        <v>0</v>
      </c>
      <c r="I27" s="387">
        <v>0</v>
      </c>
      <c r="J27" s="387">
        <v>0</v>
      </c>
      <c r="K27" s="387">
        <v>0</v>
      </c>
    </row>
    <row r="28" spans="2:11" x14ac:dyDescent="0.35">
      <c r="B28" s="130">
        <v>15</v>
      </c>
      <c r="C28" s="138" t="s">
        <v>295</v>
      </c>
      <c r="D28" s="387">
        <v>0</v>
      </c>
      <c r="E28" s="387">
        <v>0</v>
      </c>
      <c r="F28" s="387">
        <v>0</v>
      </c>
      <c r="G28" s="387">
        <v>0</v>
      </c>
      <c r="H28" s="387">
        <v>0</v>
      </c>
      <c r="I28" s="387">
        <v>0</v>
      </c>
      <c r="J28" s="387">
        <v>0</v>
      </c>
      <c r="K28" s="387">
        <v>0</v>
      </c>
    </row>
    <row r="29" spans="2:11" x14ac:dyDescent="0.35">
      <c r="B29" s="146">
        <v>16</v>
      </c>
      <c r="C29" s="150" t="s">
        <v>296</v>
      </c>
      <c r="D29" s="390"/>
      <c r="E29" s="390"/>
      <c r="F29" s="390"/>
      <c r="G29" s="390"/>
      <c r="H29" s="389">
        <v>25273.431905512498</v>
      </c>
      <c r="I29" s="389">
        <v>35783.340016029171</v>
      </c>
      <c r="J29" s="389">
        <v>37303.900760460863</v>
      </c>
      <c r="K29" s="389">
        <v>38753.647690451668</v>
      </c>
    </row>
    <row r="30" spans="2:11" ht="20.25" customHeight="1" x14ac:dyDescent="0.35">
      <c r="B30" s="467" t="s">
        <v>297</v>
      </c>
      <c r="C30" s="467"/>
      <c r="D30" s="467"/>
      <c r="E30" s="467"/>
      <c r="F30" s="467"/>
      <c r="G30" s="467"/>
      <c r="H30" s="467"/>
      <c r="I30" s="467"/>
      <c r="J30" s="467"/>
      <c r="K30" s="467"/>
    </row>
    <row r="31" spans="2:11" x14ac:dyDescent="0.35">
      <c r="B31" s="130">
        <v>17</v>
      </c>
      <c r="C31" s="138" t="s">
        <v>298</v>
      </c>
      <c r="D31" s="391">
        <v>0</v>
      </c>
      <c r="E31" s="391">
        <v>0</v>
      </c>
      <c r="F31" s="391">
        <v>0</v>
      </c>
      <c r="G31" s="391">
        <v>0</v>
      </c>
      <c r="H31" s="391">
        <v>0</v>
      </c>
      <c r="I31" s="391">
        <v>0</v>
      </c>
      <c r="J31" s="391">
        <v>0</v>
      </c>
      <c r="K31" s="391">
        <v>0</v>
      </c>
    </row>
    <row r="32" spans="2:11" x14ac:dyDescent="0.35">
      <c r="B32" s="130">
        <v>18</v>
      </c>
      <c r="C32" s="138" t="s">
        <v>299</v>
      </c>
      <c r="D32" s="391">
        <v>25089.30504074167</v>
      </c>
      <c r="E32" s="391">
        <v>24109.243878224996</v>
      </c>
      <c r="F32" s="391">
        <v>24494.566765975003</v>
      </c>
      <c r="G32" s="391">
        <v>25498.282252593475</v>
      </c>
      <c r="H32" s="391">
        <v>21972.889868829167</v>
      </c>
      <c r="I32" s="391">
        <v>20788.881069737501</v>
      </c>
      <c r="J32" s="391">
        <v>20984.431297237497</v>
      </c>
      <c r="K32" s="391">
        <v>21859.508533660137</v>
      </c>
    </row>
    <row r="33" spans="2:11" x14ac:dyDescent="0.35">
      <c r="B33" s="130">
        <v>19</v>
      </c>
      <c r="C33" s="137" t="s">
        <v>300</v>
      </c>
      <c r="D33" s="391">
        <v>0</v>
      </c>
      <c r="E33" s="391">
        <v>0</v>
      </c>
      <c r="F33" s="391">
        <v>0</v>
      </c>
      <c r="G33" s="391">
        <v>0</v>
      </c>
      <c r="H33" s="391">
        <v>0</v>
      </c>
      <c r="I33" s="391">
        <v>0</v>
      </c>
      <c r="J33" s="391">
        <v>0</v>
      </c>
      <c r="K33" s="391">
        <v>0</v>
      </c>
    </row>
    <row r="34" spans="2:11" ht="30" x14ac:dyDescent="0.35">
      <c r="B34" s="130" t="s">
        <v>197</v>
      </c>
      <c r="C34" s="138" t="s">
        <v>301</v>
      </c>
      <c r="D34" s="392"/>
      <c r="E34" s="392"/>
      <c r="F34" s="392"/>
      <c r="G34" s="392"/>
      <c r="H34" s="391">
        <v>0</v>
      </c>
      <c r="I34" s="391">
        <v>0</v>
      </c>
      <c r="J34" s="391">
        <v>0</v>
      </c>
      <c r="K34" s="391">
        <v>0</v>
      </c>
    </row>
    <row r="35" spans="2:11" x14ac:dyDescent="0.35">
      <c r="B35" s="130" t="s">
        <v>198</v>
      </c>
      <c r="C35" s="138" t="s">
        <v>302</v>
      </c>
      <c r="D35" s="392"/>
      <c r="E35" s="392"/>
      <c r="F35" s="392"/>
      <c r="G35" s="392"/>
      <c r="H35" s="391">
        <v>0</v>
      </c>
      <c r="I35" s="391">
        <v>0</v>
      </c>
      <c r="J35" s="391">
        <v>0</v>
      </c>
      <c r="K35" s="391">
        <v>0</v>
      </c>
    </row>
    <row r="36" spans="2:11" x14ac:dyDescent="0.35">
      <c r="B36" s="130">
        <v>20</v>
      </c>
      <c r="C36" s="131" t="s">
        <v>303</v>
      </c>
      <c r="D36" s="391">
        <v>25089.30504074167</v>
      </c>
      <c r="E36" s="391">
        <v>24109.243878224996</v>
      </c>
      <c r="F36" s="391">
        <v>24494.566765975003</v>
      </c>
      <c r="G36" s="391">
        <v>25498.282252593475</v>
      </c>
      <c r="H36" s="391">
        <v>21972.889868829167</v>
      </c>
      <c r="I36" s="391">
        <v>20788.881069737501</v>
      </c>
      <c r="J36" s="391">
        <v>20984.431297237497</v>
      </c>
      <c r="K36" s="391">
        <v>21859.508533660137</v>
      </c>
    </row>
    <row r="37" spans="2:11" x14ac:dyDescent="0.35">
      <c r="B37" s="130" t="s">
        <v>304</v>
      </c>
      <c r="C37" s="140" t="s">
        <v>305</v>
      </c>
      <c r="D37" s="391">
        <v>0</v>
      </c>
      <c r="E37" s="391">
        <v>0</v>
      </c>
      <c r="F37" s="391">
        <v>0</v>
      </c>
      <c r="G37" s="391">
        <v>0</v>
      </c>
      <c r="H37" s="391">
        <v>0</v>
      </c>
      <c r="I37" s="391">
        <v>0</v>
      </c>
      <c r="J37" s="391">
        <v>0</v>
      </c>
      <c r="K37" s="391">
        <v>0</v>
      </c>
    </row>
    <row r="38" spans="2:11" x14ac:dyDescent="0.35">
      <c r="B38" s="130" t="s">
        <v>306</v>
      </c>
      <c r="C38" s="140" t="s">
        <v>307</v>
      </c>
      <c r="D38" s="391">
        <v>0</v>
      </c>
      <c r="E38" s="391">
        <v>0</v>
      </c>
      <c r="F38" s="391">
        <v>0</v>
      </c>
      <c r="G38" s="391">
        <v>0</v>
      </c>
      <c r="H38" s="391">
        <v>0</v>
      </c>
      <c r="I38" s="391">
        <v>0</v>
      </c>
      <c r="J38" s="391">
        <v>0</v>
      </c>
      <c r="K38" s="391">
        <v>0</v>
      </c>
    </row>
    <row r="39" spans="2:11" x14ac:dyDescent="0.35">
      <c r="B39" s="146" t="s">
        <v>308</v>
      </c>
      <c r="C39" s="151" t="s">
        <v>309</v>
      </c>
      <c r="D39" s="393">
        <v>25089.30504074167</v>
      </c>
      <c r="E39" s="393">
        <v>24109.243878224996</v>
      </c>
      <c r="F39" s="393">
        <v>24494.566765975003</v>
      </c>
      <c r="G39" s="393">
        <v>25498.282252593475</v>
      </c>
      <c r="H39" s="393">
        <v>21972.889868829167</v>
      </c>
      <c r="I39" s="393">
        <v>20788.881069737501</v>
      </c>
      <c r="J39" s="393">
        <v>20984.431297237497</v>
      </c>
      <c r="K39" s="393">
        <v>21859.508533660137</v>
      </c>
    </row>
    <row r="40" spans="2:11" ht="15" customHeight="1" x14ac:dyDescent="0.35">
      <c r="B40" s="467" t="s">
        <v>310</v>
      </c>
      <c r="C40" s="467"/>
      <c r="D40" s="467"/>
      <c r="E40" s="467"/>
      <c r="F40" s="467"/>
      <c r="G40" s="467"/>
      <c r="H40" s="467"/>
      <c r="I40" s="467"/>
      <c r="J40" s="467"/>
      <c r="K40" s="467"/>
    </row>
    <row r="41" spans="2:11" x14ac:dyDescent="0.35">
      <c r="B41" s="130">
        <v>21</v>
      </c>
      <c r="C41" s="142" t="s">
        <v>311</v>
      </c>
      <c r="D41" s="139"/>
      <c r="E41" s="139"/>
      <c r="F41" s="139"/>
      <c r="G41" s="139"/>
      <c r="H41" s="394">
        <v>333544.03411010234</v>
      </c>
      <c r="I41" s="394">
        <v>336174.16367129929</v>
      </c>
      <c r="J41" s="394">
        <v>329601.74945065094</v>
      </c>
      <c r="K41" s="394">
        <v>318261.15739917447</v>
      </c>
    </row>
    <row r="42" spans="2:11" x14ac:dyDescent="0.35">
      <c r="B42" s="130">
        <v>22</v>
      </c>
      <c r="C42" s="143" t="s">
        <v>312</v>
      </c>
      <c r="D42" s="139"/>
      <c r="E42" s="139"/>
      <c r="F42" s="139"/>
      <c r="G42" s="139"/>
      <c r="H42" s="394">
        <v>12140.020480254165</v>
      </c>
      <c r="I42" s="394">
        <v>20334.567294668748</v>
      </c>
      <c r="J42" s="394">
        <v>20780.546027212942</v>
      </c>
      <c r="K42" s="394">
        <v>21142.982759710645</v>
      </c>
    </row>
    <row r="43" spans="2:11" ht="15" thickBot="1" x14ac:dyDescent="0.4">
      <c r="B43" s="136">
        <v>23</v>
      </c>
      <c r="C43" s="144" t="s">
        <v>313</v>
      </c>
      <c r="D43" s="141"/>
      <c r="E43" s="141"/>
      <c r="F43" s="141"/>
      <c r="G43" s="141"/>
      <c r="H43" s="395">
        <v>80.559184500000001</v>
      </c>
      <c r="I43" s="395">
        <v>66.804522083333325</v>
      </c>
      <c r="J43" s="395">
        <v>56.948287666666666</v>
      </c>
      <c r="K43" s="395">
        <v>46.9542085</v>
      </c>
    </row>
    <row r="44" spans="2:11" x14ac:dyDescent="0.35">
      <c r="B44" s="72"/>
    </row>
    <row r="45" spans="2:11" x14ac:dyDescent="0.35">
      <c r="B45" s="72"/>
    </row>
    <row r="46" spans="2:11" x14ac:dyDescent="0.35">
      <c r="B46" s="72"/>
    </row>
    <row r="47" spans="2:11" x14ac:dyDescent="0.35">
      <c r="B47" s="72"/>
    </row>
  </sheetData>
  <sheetProtection algorithmName="SHA-512" hashValue="roRg0Q7ezZm6ehylI5c8CPQDKciVlyahGHcDiWRmb+LUEG1k+X1PER4+62IfJzkwz7e0m4+dzRcfU4Gwb+WPhA==" saltValue="HbNZrSTBa5PnB6k35SknhA==" spinCount="100000" sheet="1" formatCells="0" formatColumns="0" formatRows="0" insertColumns="0" insertRows="0" insertHyperlinks="0" deleteColumns="0" deleteRows="0" sort="0" autoFilter="0" pivotTables="0"/>
  <mergeCells count="6">
    <mergeCell ref="B14:K14"/>
    <mergeCell ref="B30:K30"/>
    <mergeCell ref="B40:K40"/>
    <mergeCell ref="B12:K12"/>
    <mergeCell ref="D9:G9"/>
    <mergeCell ref="H9:K9"/>
  </mergeCells>
  <hyperlinks>
    <hyperlink ref="B2" location="Tartalom!A1" display="Back to contents page" xr:uid="{33DCA261-1960-42DE-8840-C7AC5D7DFC2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I47"/>
  <sheetViews>
    <sheetView showGridLines="0" zoomScale="85" zoomScaleNormal="85" workbookViewId="0">
      <selection activeCell="L33" sqref="L33"/>
    </sheetView>
  </sheetViews>
  <sheetFormatPr defaultRowHeight="14.5" x14ac:dyDescent="0.35"/>
  <cols>
    <col min="1" max="1" width="4.453125" customWidth="1"/>
    <col min="2" max="2" width="6.81640625" customWidth="1"/>
    <col min="3" max="3" width="56" customWidth="1"/>
    <col min="4" max="8" width="21.1796875" customWidth="1"/>
  </cols>
  <sheetData>
    <row r="1" spans="2:9" ht="12.75" customHeight="1" x14ac:dyDescent="0.35"/>
    <row r="2" spans="2:9" x14ac:dyDescent="0.35">
      <c r="B2" s="153" t="s">
        <v>0</v>
      </c>
      <c r="C2" s="48"/>
      <c r="D2" s="48"/>
    </row>
    <row r="3" spans="2:9" x14ac:dyDescent="0.35">
      <c r="B3" s="1"/>
      <c r="C3" s="1"/>
      <c r="D3" s="1"/>
    </row>
    <row r="4" spans="2:9" ht="15.5" x14ac:dyDescent="0.35">
      <c r="B4" s="19" t="s">
        <v>372</v>
      </c>
      <c r="C4" s="2"/>
      <c r="D4" s="2"/>
    </row>
    <row r="5" spans="2:9" ht="2.15" customHeight="1" x14ac:dyDescent="0.35">
      <c r="B5" s="1"/>
      <c r="C5" s="1"/>
      <c r="D5" s="1"/>
    </row>
    <row r="6" spans="2:9" ht="2.15" customHeight="1" x14ac:dyDescent="0.35">
      <c r="B6" s="438"/>
      <c r="C6" s="438"/>
      <c r="D6" s="438"/>
    </row>
    <row r="7" spans="2:9" ht="2.15" customHeight="1" x14ac:dyDescent="0.35">
      <c r="B7" s="3"/>
      <c r="C7" s="4"/>
      <c r="D7" s="4"/>
    </row>
    <row r="8" spans="2:9" ht="15" thickBot="1" x14ac:dyDescent="0.4">
      <c r="B8" s="32"/>
      <c r="C8" s="473">
        <f>+Tartalom!B3</f>
        <v>44561</v>
      </c>
      <c r="D8" s="473"/>
      <c r="E8" s="473"/>
      <c r="F8" s="473"/>
      <c r="G8" s="473"/>
      <c r="H8" s="473"/>
    </row>
    <row r="9" spans="2:9" x14ac:dyDescent="0.35">
      <c r="B9" s="474" t="s">
        <v>373</v>
      </c>
      <c r="C9" s="474"/>
      <c r="D9" s="472" t="s">
        <v>374</v>
      </c>
      <c r="E9" s="472"/>
      <c r="F9" s="472"/>
      <c r="G9" s="472"/>
      <c r="H9" s="474" t="s">
        <v>375</v>
      </c>
    </row>
    <row r="10" spans="2:9" ht="15" thickBot="1" x14ac:dyDescent="0.4">
      <c r="B10" s="475"/>
      <c r="C10" s="475"/>
      <c r="D10" s="260" t="s">
        <v>376</v>
      </c>
      <c r="E10" s="260" t="s">
        <v>377</v>
      </c>
      <c r="F10" s="260" t="s">
        <v>378</v>
      </c>
      <c r="G10" s="260" t="s">
        <v>379</v>
      </c>
      <c r="H10" s="475"/>
    </row>
    <row r="11" spans="2:9" ht="15" customHeight="1" x14ac:dyDescent="0.35">
      <c r="B11" s="470" t="s">
        <v>380</v>
      </c>
      <c r="C11" s="470"/>
      <c r="D11" s="470"/>
      <c r="E11" s="470"/>
      <c r="F11" s="470"/>
      <c r="G11" s="470"/>
      <c r="H11" s="470"/>
    </row>
    <row r="12" spans="2:9" x14ac:dyDescent="0.35">
      <c r="B12" s="107">
        <v>1</v>
      </c>
      <c r="C12" s="31" t="s">
        <v>381</v>
      </c>
      <c r="D12" s="396">
        <v>0</v>
      </c>
      <c r="E12" s="396">
        <v>0</v>
      </c>
      <c r="F12" s="396">
        <v>0</v>
      </c>
      <c r="G12" s="396">
        <v>28015534065.230083</v>
      </c>
      <c r="H12" s="396">
        <v>28015534065.230083</v>
      </c>
      <c r="I12" s="41"/>
    </row>
    <row r="13" spans="2:9" x14ac:dyDescent="0.35">
      <c r="B13" s="107">
        <v>2</v>
      </c>
      <c r="C13" s="365" t="s">
        <v>382</v>
      </c>
      <c r="D13" s="396">
        <v>0</v>
      </c>
      <c r="E13" s="396">
        <v>0</v>
      </c>
      <c r="F13" s="396">
        <v>0</v>
      </c>
      <c r="G13" s="396">
        <v>28015534065.230083</v>
      </c>
      <c r="H13" s="396">
        <v>28015534065.230083</v>
      </c>
    </row>
    <row r="14" spans="2:9" x14ac:dyDescent="0.35">
      <c r="B14" s="107">
        <v>3</v>
      </c>
      <c r="C14" s="365" t="s">
        <v>383</v>
      </c>
      <c r="D14" s="400"/>
      <c r="E14" s="396">
        <v>0</v>
      </c>
      <c r="F14" s="396">
        <v>0</v>
      </c>
      <c r="G14" s="396">
        <v>0</v>
      </c>
      <c r="H14" s="396">
        <v>0</v>
      </c>
      <c r="I14" s="41"/>
    </row>
    <row r="15" spans="2:9" x14ac:dyDescent="0.35">
      <c r="B15" s="107">
        <v>4</v>
      </c>
      <c r="C15" s="31" t="s">
        <v>384</v>
      </c>
      <c r="D15" s="401"/>
      <c r="E15" s="396">
        <v>116501759560</v>
      </c>
      <c r="F15" s="396">
        <v>48875415311</v>
      </c>
      <c r="G15" s="396">
        <v>267736890051</v>
      </c>
      <c r="H15" s="396">
        <v>421940800073.95001</v>
      </c>
    </row>
    <row r="16" spans="2:9" x14ac:dyDescent="0.35">
      <c r="B16" s="107">
        <v>5</v>
      </c>
      <c r="C16" s="365" t="s">
        <v>283</v>
      </c>
      <c r="D16" s="401"/>
      <c r="E16" s="396">
        <v>91321912137</v>
      </c>
      <c r="F16" s="396">
        <v>15967140644</v>
      </c>
      <c r="G16" s="396">
        <v>239765603745</v>
      </c>
      <c r="H16" s="396">
        <v>341690203886.95001</v>
      </c>
    </row>
    <row r="17" spans="2:8" x14ac:dyDescent="0.35">
      <c r="B17" s="107">
        <v>6</v>
      </c>
      <c r="C17" s="365" t="s">
        <v>284</v>
      </c>
      <c r="D17" s="401"/>
      <c r="E17" s="396">
        <v>25179847423</v>
      </c>
      <c r="F17" s="396">
        <v>32908274667</v>
      </c>
      <c r="G17" s="396">
        <v>27971286306</v>
      </c>
      <c r="H17" s="396">
        <v>80250596187</v>
      </c>
    </row>
    <row r="18" spans="2:8" x14ac:dyDescent="0.35">
      <c r="B18" s="107">
        <v>7</v>
      </c>
      <c r="C18" s="31" t="s">
        <v>385</v>
      </c>
      <c r="D18" s="401"/>
      <c r="E18" s="396">
        <v>2154787</v>
      </c>
      <c r="F18" s="396">
        <v>526012</v>
      </c>
      <c r="G18" s="396">
        <v>44095</v>
      </c>
      <c r="H18" s="396">
        <v>1384494.5</v>
      </c>
    </row>
    <row r="19" spans="2:8" x14ac:dyDescent="0.35">
      <c r="B19" s="107">
        <v>8</v>
      </c>
      <c r="C19" s="365" t="s">
        <v>386</v>
      </c>
      <c r="D19" s="401"/>
      <c r="E19" s="396">
        <v>0</v>
      </c>
      <c r="F19" s="396">
        <v>0</v>
      </c>
      <c r="G19" s="396">
        <v>0</v>
      </c>
      <c r="H19" s="396">
        <v>0</v>
      </c>
    </row>
    <row r="20" spans="2:8" x14ac:dyDescent="0.35">
      <c r="B20" s="107">
        <v>9</v>
      </c>
      <c r="C20" s="365" t="s">
        <v>387</v>
      </c>
      <c r="D20" s="401"/>
      <c r="E20" s="396">
        <v>2154787</v>
      </c>
      <c r="F20" s="396">
        <v>526012</v>
      </c>
      <c r="G20" s="396">
        <v>44095</v>
      </c>
      <c r="H20" s="396">
        <v>1384494.5</v>
      </c>
    </row>
    <row r="21" spans="2:8" x14ac:dyDescent="0.35">
      <c r="B21" s="107">
        <v>10</v>
      </c>
      <c r="C21" s="31" t="s">
        <v>388</v>
      </c>
      <c r="D21" s="402"/>
      <c r="E21" s="396">
        <v>0</v>
      </c>
      <c r="F21" s="396">
        <v>0</v>
      </c>
      <c r="G21" s="396">
        <v>0</v>
      </c>
      <c r="H21" s="396">
        <v>0</v>
      </c>
    </row>
    <row r="22" spans="2:8" x14ac:dyDescent="0.35">
      <c r="B22" s="107">
        <v>11</v>
      </c>
      <c r="C22" s="31" t="s">
        <v>389</v>
      </c>
      <c r="D22" s="396">
        <v>0</v>
      </c>
      <c r="E22" s="396">
        <v>7920740761</v>
      </c>
      <c r="F22" s="396">
        <v>0</v>
      </c>
      <c r="G22" s="396">
        <v>6814695252.7698975</v>
      </c>
      <c r="H22" s="396">
        <v>6814695252.7698975</v>
      </c>
    </row>
    <row r="23" spans="2:8" x14ac:dyDescent="0.35">
      <c r="B23" s="107">
        <v>12</v>
      </c>
      <c r="C23" s="365" t="s">
        <v>390</v>
      </c>
      <c r="D23" s="396">
        <v>0</v>
      </c>
      <c r="E23" s="403"/>
      <c r="F23" s="404"/>
      <c r="G23" s="404"/>
      <c r="H23" s="405"/>
    </row>
    <row r="24" spans="2:8" ht="21.5" x14ac:dyDescent="0.35">
      <c r="B24" s="107">
        <v>13</v>
      </c>
      <c r="C24" s="366" t="s">
        <v>391</v>
      </c>
      <c r="D24" s="397"/>
      <c r="E24" s="396">
        <v>7920740761</v>
      </c>
      <c r="F24" s="396">
        <v>0</v>
      </c>
      <c r="G24" s="396">
        <v>6814695252.7698975</v>
      </c>
      <c r="H24" s="396">
        <v>6814695252.7698975</v>
      </c>
    </row>
    <row r="25" spans="2:8" x14ac:dyDescent="0.35">
      <c r="B25" s="125">
        <v>14</v>
      </c>
      <c r="C25" s="367" t="s">
        <v>392</v>
      </c>
      <c r="D25" s="399"/>
      <c r="E25" s="399"/>
      <c r="F25" s="399"/>
      <c r="G25" s="399"/>
      <c r="H25" s="398">
        <v>456772413886.45001</v>
      </c>
    </row>
    <row r="26" spans="2:8" x14ac:dyDescent="0.35">
      <c r="B26" s="471" t="s">
        <v>393</v>
      </c>
      <c r="C26" s="471"/>
      <c r="D26" s="471"/>
      <c r="E26" s="471"/>
      <c r="F26" s="471"/>
      <c r="G26" s="471"/>
      <c r="H26" s="471"/>
    </row>
    <row r="27" spans="2:8" x14ac:dyDescent="0.35">
      <c r="B27" s="107">
        <v>15</v>
      </c>
      <c r="C27" s="31" t="s">
        <v>280</v>
      </c>
      <c r="D27" s="413"/>
      <c r="E27" s="409"/>
      <c r="F27" s="409"/>
      <c r="G27" s="409"/>
      <c r="H27" s="408">
        <v>0</v>
      </c>
    </row>
    <row r="28" spans="2:8" x14ac:dyDescent="0.35">
      <c r="B28" s="107" t="s">
        <v>194</v>
      </c>
      <c r="C28" s="368" t="s">
        <v>394</v>
      </c>
      <c r="D28" s="414"/>
      <c r="E28" s="408">
        <v>0</v>
      </c>
      <c r="F28" s="408">
        <v>0</v>
      </c>
      <c r="G28" s="408">
        <v>0</v>
      </c>
      <c r="H28" s="408">
        <v>0</v>
      </c>
    </row>
    <row r="29" spans="2:8" x14ac:dyDescent="0.35">
      <c r="B29" s="107">
        <v>16</v>
      </c>
      <c r="C29" s="31" t="s">
        <v>395</v>
      </c>
      <c r="D29" s="414"/>
      <c r="E29" s="408">
        <v>0</v>
      </c>
      <c r="F29" s="408">
        <v>0</v>
      </c>
      <c r="G29" s="408">
        <v>0</v>
      </c>
      <c r="H29" s="408">
        <v>0</v>
      </c>
    </row>
    <row r="30" spans="2:8" x14ac:dyDescent="0.35">
      <c r="B30" s="107">
        <v>17</v>
      </c>
      <c r="C30" s="31" t="s">
        <v>396</v>
      </c>
      <c r="D30" s="414"/>
      <c r="E30" s="408">
        <v>32447423560</v>
      </c>
      <c r="F30" s="408">
        <v>1563758457</v>
      </c>
      <c r="G30" s="408">
        <v>23799137130.610001</v>
      </c>
      <c r="H30" s="408">
        <v>25096279229.1185</v>
      </c>
    </row>
    <row r="31" spans="2:8" ht="27.75" customHeight="1" x14ac:dyDescent="0.35">
      <c r="B31" s="107">
        <v>18</v>
      </c>
      <c r="C31" s="366" t="s">
        <v>397</v>
      </c>
      <c r="D31" s="414"/>
      <c r="E31" s="408">
        <v>0</v>
      </c>
      <c r="F31" s="408">
        <v>0</v>
      </c>
      <c r="G31" s="408">
        <v>0</v>
      </c>
      <c r="H31" s="408">
        <v>0</v>
      </c>
    </row>
    <row r="32" spans="2:8" ht="39.75" customHeight="1" x14ac:dyDescent="0.35">
      <c r="B32" s="107">
        <v>19</v>
      </c>
      <c r="C32" s="366" t="s">
        <v>398</v>
      </c>
      <c r="D32" s="414"/>
      <c r="E32" s="408">
        <v>0</v>
      </c>
      <c r="F32" s="408">
        <v>0</v>
      </c>
      <c r="G32" s="408">
        <v>0</v>
      </c>
      <c r="H32" s="408">
        <v>0</v>
      </c>
    </row>
    <row r="33" spans="2:8" ht="51" customHeight="1" x14ac:dyDescent="0.35">
      <c r="B33" s="107">
        <v>20</v>
      </c>
      <c r="C33" s="366" t="s">
        <v>399</v>
      </c>
      <c r="D33" s="414"/>
      <c r="E33" s="408">
        <v>196622327</v>
      </c>
      <c r="F33" s="408">
        <v>149381939</v>
      </c>
      <c r="G33" s="408">
        <v>1554662829.1100006</v>
      </c>
      <c r="H33" s="408">
        <v>22061634644.018501</v>
      </c>
    </row>
    <row r="34" spans="2:8" ht="26.25" customHeight="1" x14ac:dyDescent="0.35">
      <c r="B34" s="107">
        <v>21</v>
      </c>
      <c r="C34" s="369" t="s">
        <v>400</v>
      </c>
      <c r="D34" s="414"/>
      <c r="E34" s="408">
        <v>170358</v>
      </c>
      <c r="F34" s="408">
        <v>0</v>
      </c>
      <c r="G34" s="408">
        <v>0</v>
      </c>
      <c r="H34" s="408">
        <v>85185.299999999988</v>
      </c>
    </row>
    <row r="35" spans="2:8" x14ac:dyDescent="0.35">
      <c r="B35" s="107">
        <v>22</v>
      </c>
      <c r="C35" s="370" t="s">
        <v>401</v>
      </c>
      <c r="D35" s="414"/>
      <c r="E35" s="408">
        <v>1904355382</v>
      </c>
      <c r="F35" s="408">
        <v>1414376518</v>
      </c>
      <c r="G35" s="408">
        <v>22244474301.5</v>
      </c>
      <c r="H35" s="408">
        <v>0</v>
      </c>
    </row>
    <row r="36" spans="2:8" ht="21.5" x14ac:dyDescent="0.35">
      <c r="B36" s="107">
        <v>23</v>
      </c>
      <c r="C36" s="371" t="s">
        <v>400</v>
      </c>
      <c r="D36" s="414"/>
      <c r="E36" s="408">
        <v>0</v>
      </c>
      <c r="F36" s="408">
        <v>0</v>
      </c>
      <c r="G36" s="408">
        <v>0</v>
      </c>
      <c r="H36" s="408">
        <v>0</v>
      </c>
    </row>
    <row r="37" spans="2:8" ht="30" x14ac:dyDescent="0.35">
      <c r="B37" s="107">
        <v>24</v>
      </c>
      <c r="C37" s="372" t="s">
        <v>402</v>
      </c>
      <c r="D37" s="414"/>
      <c r="E37" s="408">
        <v>30346445851</v>
      </c>
      <c r="F37" s="408">
        <v>0</v>
      </c>
      <c r="G37" s="408">
        <v>0</v>
      </c>
      <c r="H37" s="408">
        <v>3034644585.1000004</v>
      </c>
    </row>
    <row r="38" spans="2:8" x14ac:dyDescent="0.35">
      <c r="B38" s="107">
        <v>25</v>
      </c>
      <c r="C38" s="31" t="s">
        <v>403</v>
      </c>
      <c r="D38" s="415"/>
      <c r="E38" s="408">
        <v>0</v>
      </c>
      <c r="F38" s="408">
        <v>0</v>
      </c>
      <c r="G38" s="408">
        <v>0</v>
      </c>
      <c r="H38" s="408">
        <v>0</v>
      </c>
    </row>
    <row r="39" spans="2:8" x14ac:dyDescent="0.35">
      <c r="B39" s="107">
        <v>26</v>
      </c>
      <c r="C39" s="31" t="s">
        <v>404</v>
      </c>
      <c r="D39" s="408">
        <v>0</v>
      </c>
      <c r="E39" s="408">
        <v>1853977930.7</v>
      </c>
      <c r="F39" s="408">
        <v>17115838</v>
      </c>
      <c r="G39" s="408">
        <v>78545153825.089966</v>
      </c>
      <c r="H39" s="408">
        <v>68542682940.48996</v>
      </c>
    </row>
    <row r="40" spans="2:8" x14ac:dyDescent="0.35">
      <c r="B40" s="107">
        <v>27</v>
      </c>
      <c r="C40" s="373" t="s">
        <v>405</v>
      </c>
      <c r="D40" s="409"/>
      <c r="E40" s="409"/>
      <c r="F40" s="409"/>
      <c r="G40" s="408">
        <v>0</v>
      </c>
      <c r="H40" s="408">
        <v>0</v>
      </c>
    </row>
    <row r="41" spans="2:8" ht="21.5" x14ac:dyDescent="0.35">
      <c r="B41" s="107">
        <v>28</v>
      </c>
      <c r="C41" s="366" t="s">
        <v>406</v>
      </c>
      <c r="D41" s="409"/>
      <c r="E41" s="416">
        <v>0</v>
      </c>
      <c r="F41" s="416">
        <v>0</v>
      </c>
      <c r="G41" s="416">
        <v>0</v>
      </c>
      <c r="H41" s="408">
        <v>0</v>
      </c>
    </row>
    <row r="42" spans="2:8" x14ac:dyDescent="0.35">
      <c r="B42" s="107">
        <v>29</v>
      </c>
      <c r="C42" s="365" t="s">
        <v>407</v>
      </c>
      <c r="D42" s="409"/>
      <c r="E42" s="416">
        <v>0</v>
      </c>
      <c r="F42" s="416">
        <v>0</v>
      </c>
      <c r="G42" s="416">
        <v>0</v>
      </c>
      <c r="H42" s="408">
        <v>0</v>
      </c>
    </row>
    <row r="43" spans="2:8" x14ac:dyDescent="0.35">
      <c r="B43" s="107">
        <v>30</v>
      </c>
      <c r="C43" s="365" t="s">
        <v>408</v>
      </c>
      <c r="D43" s="409"/>
      <c r="E43" s="416">
        <v>0</v>
      </c>
      <c r="F43" s="416">
        <v>0</v>
      </c>
      <c r="G43" s="416">
        <v>0</v>
      </c>
      <c r="H43" s="408">
        <v>0</v>
      </c>
    </row>
    <row r="44" spans="2:8" x14ac:dyDescent="0.35">
      <c r="B44" s="107">
        <v>31</v>
      </c>
      <c r="C44" s="365" t="s">
        <v>409</v>
      </c>
      <c r="D44" s="409"/>
      <c r="E44" s="408">
        <v>1853977930.7</v>
      </c>
      <c r="F44" s="408">
        <v>17115838</v>
      </c>
      <c r="G44" s="408">
        <v>78545153825.089966</v>
      </c>
      <c r="H44" s="408">
        <v>68542682940.48996</v>
      </c>
    </row>
    <row r="45" spans="2:8" x14ac:dyDescent="0.35">
      <c r="B45" s="107">
        <v>32</v>
      </c>
      <c r="C45" s="31" t="s">
        <v>410</v>
      </c>
      <c r="D45" s="409"/>
      <c r="E45" s="408">
        <v>14509437981</v>
      </c>
      <c r="F45" s="408">
        <v>0</v>
      </c>
      <c r="G45" s="408">
        <v>0</v>
      </c>
      <c r="H45" s="408">
        <v>725471899.05000007</v>
      </c>
    </row>
    <row r="46" spans="2:8" x14ac:dyDescent="0.35">
      <c r="B46" s="107">
        <v>33</v>
      </c>
      <c r="C46" s="374" t="s">
        <v>411</v>
      </c>
      <c r="D46" s="409"/>
      <c r="E46" s="411"/>
      <c r="F46" s="411"/>
      <c r="G46" s="411"/>
      <c r="H46" s="406">
        <v>94364434068.658463</v>
      </c>
    </row>
    <row r="47" spans="2:8" ht="15" thickBot="1" x14ac:dyDescent="0.4">
      <c r="B47" s="112">
        <v>34</v>
      </c>
      <c r="C47" s="259" t="s">
        <v>412</v>
      </c>
      <c r="D47" s="410"/>
      <c r="E47" s="412"/>
      <c r="F47" s="412"/>
      <c r="G47" s="412"/>
      <c r="H47" s="407">
        <v>4.8405145264168885</v>
      </c>
    </row>
  </sheetData>
  <sheetProtection algorithmName="SHA-512" hashValue="du8X8yeVfT5BLC8EvEGiHg0xYlLD5ws/IxHNvJqv19zWuE4SO+tGkMdI6O8FMjxIRPwXOzc/L0MfSqpdILsMUA==" saltValue="35ahFeMs2Si6gwln+ySViA==" spinCount="100000" sheet="1" formatCells="0" formatColumns="0" formatRows="0" insertColumns="0" insertRows="0" insertHyperlinks="0" deleteColumns="0" deleteRows="0" sort="0" autoFilter="0" pivotTables="0"/>
  <mergeCells count="7">
    <mergeCell ref="B11:H11"/>
    <mergeCell ref="B26:H26"/>
    <mergeCell ref="B6:D6"/>
    <mergeCell ref="D9:G9"/>
    <mergeCell ref="C8:H8"/>
    <mergeCell ref="B9:C10"/>
    <mergeCell ref="H9:H10"/>
  </mergeCells>
  <hyperlinks>
    <hyperlink ref="B2" location="Tartalom!A1" display="Back to contents page" xr:uid="{43544C5A-4E67-435E-92FE-5533F349752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R33"/>
  <sheetViews>
    <sheetView showGridLines="0" zoomScale="85" zoomScaleNormal="85" workbookViewId="0">
      <selection activeCell="G33" sqref="G33"/>
    </sheetView>
  </sheetViews>
  <sheetFormatPr defaultRowHeight="14.5" x14ac:dyDescent="0.3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8" max="18" width="11.1796875" customWidth="1"/>
  </cols>
  <sheetData>
    <row r="1" spans="2:18" ht="12.75" customHeight="1" x14ac:dyDescent="0.35"/>
    <row r="2" spans="2:18" x14ac:dyDescent="0.35">
      <c r="B2" s="153" t="s">
        <v>0</v>
      </c>
      <c r="C2" s="48"/>
      <c r="D2" s="48"/>
    </row>
    <row r="3" spans="2:18" x14ac:dyDescent="0.35">
      <c r="B3" s="1"/>
      <c r="C3" s="1"/>
      <c r="D3" s="1"/>
    </row>
    <row r="4" spans="2:18" ht="15.5" x14ac:dyDescent="0.35">
      <c r="B4" s="19" t="s">
        <v>413</v>
      </c>
      <c r="C4" s="2"/>
      <c r="D4" s="2"/>
    </row>
    <row r="5" spans="2:18" ht="2.15" customHeight="1" x14ac:dyDescent="0.35">
      <c r="B5" s="1"/>
      <c r="C5" s="1"/>
      <c r="D5" s="1"/>
    </row>
    <row r="6" spans="2:18" ht="2.15" customHeight="1" x14ac:dyDescent="0.35">
      <c r="B6" s="438"/>
      <c r="C6" s="438"/>
      <c r="D6" s="438"/>
    </row>
    <row r="7" spans="2:18" ht="2.15" customHeight="1" x14ac:dyDescent="0.35">
      <c r="B7" s="3"/>
      <c r="C7" s="4"/>
      <c r="D7" s="4"/>
    </row>
    <row r="8" spans="2:18" ht="15" thickBot="1" x14ac:dyDescent="0.4">
      <c r="B8" s="32"/>
      <c r="C8" s="450">
        <f>+Tartalom!B3</f>
        <v>44561</v>
      </c>
      <c r="D8" s="450"/>
      <c r="E8" s="450"/>
      <c r="F8" s="450"/>
      <c r="G8" s="450"/>
      <c r="H8" s="450"/>
      <c r="I8" s="450"/>
      <c r="J8" s="450"/>
      <c r="K8" s="450"/>
      <c r="L8" s="450"/>
      <c r="M8" s="450"/>
      <c r="N8" s="450"/>
      <c r="O8" s="450"/>
      <c r="P8" s="450"/>
      <c r="Q8" s="450"/>
      <c r="R8" s="450"/>
    </row>
    <row r="9" spans="2:18" ht="32.25" customHeight="1" thickBot="1" x14ac:dyDescent="0.4">
      <c r="C9" s="483" t="s">
        <v>2</v>
      </c>
      <c r="D9" s="479" t="s">
        <v>414</v>
      </c>
      <c r="E9" s="479"/>
      <c r="F9" s="479"/>
      <c r="G9" s="479"/>
      <c r="H9" s="479"/>
      <c r="I9" s="479"/>
      <c r="J9" s="479" t="s">
        <v>415</v>
      </c>
      <c r="K9" s="479"/>
      <c r="L9" s="479"/>
      <c r="M9" s="479"/>
      <c r="N9" s="479"/>
      <c r="O9" s="479"/>
      <c r="P9" s="476" t="s">
        <v>416</v>
      </c>
      <c r="Q9" s="479" t="s">
        <v>417</v>
      </c>
      <c r="R9" s="479"/>
    </row>
    <row r="10" spans="2:18" ht="34.5" customHeight="1" thickBot="1" x14ac:dyDescent="0.4">
      <c r="C10" s="484"/>
      <c r="D10" s="480" t="s">
        <v>418</v>
      </c>
      <c r="E10" s="480"/>
      <c r="F10" s="481"/>
      <c r="G10" s="482" t="s">
        <v>264</v>
      </c>
      <c r="H10" s="480"/>
      <c r="I10" s="481"/>
      <c r="J10" s="482" t="s">
        <v>419</v>
      </c>
      <c r="K10" s="480"/>
      <c r="L10" s="481"/>
      <c r="M10" s="480" t="s">
        <v>420</v>
      </c>
      <c r="N10" s="480"/>
      <c r="O10" s="480"/>
      <c r="P10" s="477"/>
      <c r="Q10" s="476" t="s">
        <v>421</v>
      </c>
      <c r="R10" s="476" t="s">
        <v>422</v>
      </c>
    </row>
    <row r="11" spans="2:18" ht="15" customHeight="1" thickBot="1" x14ac:dyDescent="0.4">
      <c r="C11" s="485"/>
      <c r="D11" s="161"/>
      <c r="E11" s="165" t="s">
        <v>423</v>
      </c>
      <c r="F11" s="166" t="s">
        <v>424</v>
      </c>
      <c r="G11" s="170"/>
      <c r="H11" s="165" t="s">
        <v>424</v>
      </c>
      <c r="I11" s="166" t="s">
        <v>425</v>
      </c>
      <c r="J11" s="174"/>
      <c r="K11" s="165" t="s">
        <v>423</v>
      </c>
      <c r="L11" s="166" t="s">
        <v>424</v>
      </c>
      <c r="M11" s="165"/>
      <c r="N11" s="165" t="s">
        <v>424</v>
      </c>
      <c r="O11" s="165" t="s">
        <v>425</v>
      </c>
      <c r="P11" s="478"/>
      <c r="Q11" s="478"/>
      <c r="R11" s="478"/>
    </row>
    <row r="12" spans="2:18" x14ac:dyDescent="0.35">
      <c r="C12" s="159" t="s">
        <v>426</v>
      </c>
      <c r="D12" s="162">
        <v>58038.054660000002</v>
      </c>
      <c r="E12" s="162">
        <v>51954.568349000001</v>
      </c>
      <c r="F12" s="167">
        <v>6083.4863109999997</v>
      </c>
      <c r="G12" s="171">
        <v>897.12355200000002</v>
      </c>
      <c r="H12" s="162">
        <v>11.294961000000001</v>
      </c>
      <c r="I12" s="167">
        <v>885.82859099999996</v>
      </c>
      <c r="J12" s="171">
        <v>-329.46848799999998</v>
      </c>
      <c r="K12" s="162">
        <v>-111.65212</v>
      </c>
      <c r="L12" s="167">
        <v>-217.81636800000001</v>
      </c>
      <c r="M12" s="162">
        <v>-244.82082600000001</v>
      </c>
      <c r="N12" s="162">
        <v>-10.227391000000001</v>
      </c>
      <c r="O12" s="162">
        <v>-234.593435</v>
      </c>
      <c r="P12" s="162">
        <v>0</v>
      </c>
      <c r="Q12" s="162">
        <v>26064.778619000001</v>
      </c>
      <c r="R12" s="162">
        <v>650.68539999999996</v>
      </c>
    </row>
    <row r="13" spans="2:18" x14ac:dyDescent="0.35">
      <c r="C13" s="154" t="s">
        <v>427</v>
      </c>
      <c r="D13" s="163">
        <v>0</v>
      </c>
      <c r="E13" s="163">
        <v>0</v>
      </c>
      <c r="F13" s="168">
        <v>0</v>
      </c>
      <c r="G13" s="172">
        <v>0</v>
      </c>
      <c r="H13" s="163">
        <v>0</v>
      </c>
      <c r="I13" s="168">
        <v>0</v>
      </c>
      <c r="J13" s="172">
        <v>0</v>
      </c>
      <c r="K13" s="163">
        <v>0</v>
      </c>
      <c r="L13" s="168">
        <v>0</v>
      </c>
      <c r="M13" s="163">
        <v>0</v>
      </c>
      <c r="N13" s="163">
        <v>0</v>
      </c>
      <c r="O13" s="163">
        <v>0</v>
      </c>
      <c r="P13" s="163">
        <v>0</v>
      </c>
      <c r="Q13" s="163">
        <v>0</v>
      </c>
      <c r="R13" s="163">
        <v>0</v>
      </c>
    </row>
    <row r="14" spans="2:18" x14ac:dyDescent="0.35">
      <c r="C14" s="154" t="s">
        <v>428</v>
      </c>
      <c r="D14" s="163">
        <v>0.17035800000000001</v>
      </c>
      <c r="E14" s="163">
        <v>0.17035800000000001</v>
      </c>
      <c r="F14" s="168">
        <v>0</v>
      </c>
      <c r="G14" s="172">
        <v>0</v>
      </c>
      <c r="H14" s="163">
        <v>0</v>
      </c>
      <c r="I14" s="168">
        <v>0</v>
      </c>
      <c r="J14" s="172">
        <v>0</v>
      </c>
      <c r="K14" s="163">
        <v>0</v>
      </c>
      <c r="L14" s="168">
        <v>0</v>
      </c>
      <c r="M14" s="163">
        <v>0</v>
      </c>
      <c r="N14" s="163">
        <v>0</v>
      </c>
      <c r="O14" s="163">
        <v>0</v>
      </c>
      <c r="P14" s="163">
        <v>0</v>
      </c>
      <c r="Q14" s="163">
        <v>0</v>
      </c>
      <c r="R14" s="163">
        <v>0</v>
      </c>
    </row>
    <row r="15" spans="2:18" x14ac:dyDescent="0.35">
      <c r="C15" s="154" t="s">
        <v>429</v>
      </c>
      <c r="D15" s="163">
        <v>30415.448282000001</v>
      </c>
      <c r="E15" s="163">
        <v>30415.448282000001</v>
      </c>
      <c r="F15" s="168">
        <v>0</v>
      </c>
      <c r="G15" s="172">
        <v>0</v>
      </c>
      <c r="H15" s="163">
        <v>0</v>
      </c>
      <c r="I15" s="168">
        <v>0</v>
      </c>
      <c r="J15" s="172">
        <v>-69.002431000000001</v>
      </c>
      <c r="K15" s="163">
        <v>-69.002431000000001</v>
      </c>
      <c r="L15" s="168">
        <v>0</v>
      </c>
      <c r="M15" s="163">
        <v>0</v>
      </c>
      <c r="N15" s="163">
        <v>0</v>
      </c>
      <c r="O15" s="163">
        <v>0</v>
      </c>
      <c r="P15" s="163">
        <v>0</v>
      </c>
      <c r="Q15" s="163">
        <v>0</v>
      </c>
      <c r="R15" s="163">
        <v>0</v>
      </c>
    </row>
    <row r="16" spans="2:18" x14ac:dyDescent="0.35">
      <c r="C16" s="154" t="s">
        <v>430</v>
      </c>
      <c r="D16" s="163">
        <v>0</v>
      </c>
      <c r="E16" s="163">
        <v>0</v>
      </c>
      <c r="F16" s="168">
        <v>0</v>
      </c>
      <c r="G16" s="172">
        <v>0</v>
      </c>
      <c r="H16" s="163">
        <v>0</v>
      </c>
      <c r="I16" s="168">
        <v>0</v>
      </c>
      <c r="J16" s="172">
        <v>0</v>
      </c>
      <c r="K16" s="163">
        <v>0</v>
      </c>
      <c r="L16" s="168">
        <v>0</v>
      </c>
      <c r="M16" s="163">
        <v>0</v>
      </c>
      <c r="N16" s="163">
        <v>0</v>
      </c>
      <c r="O16" s="163">
        <v>0</v>
      </c>
      <c r="P16" s="163">
        <v>0</v>
      </c>
      <c r="Q16" s="163">
        <v>0</v>
      </c>
      <c r="R16" s="163">
        <v>0</v>
      </c>
    </row>
    <row r="17" spans="3:18" x14ac:dyDescent="0.35">
      <c r="C17" s="154" t="s">
        <v>431</v>
      </c>
      <c r="D17" s="163">
        <v>1086.9294580000001</v>
      </c>
      <c r="E17" s="163">
        <v>1032.946952</v>
      </c>
      <c r="F17" s="168">
        <v>53.982506000000001</v>
      </c>
      <c r="G17" s="172">
        <v>0</v>
      </c>
      <c r="H17" s="163">
        <v>0</v>
      </c>
      <c r="I17" s="168">
        <v>0</v>
      </c>
      <c r="J17" s="172">
        <v>-24.260316</v>
      </c>
      <c r="K17" s="163">
        <v>-3.7533650000000001</v>
      </c>
      <c r="L17" s="168">
        <v>-20.506951000000001</v>
      </c>
      <c r="M17" s="163">
        <v>0</v>
      </c>
      <c r="N17" s="163">
        <v>0</v>
      </c>
      <c r="O17" s="163">
        <v>0</v>
      </c>
      <c r="P17" s="163">
        <v>0</v>
      </c>
      <c r="Q17" s="163">
        <v>2.1988539999999999</v>
      </c>
      <c r="R17" s="163">
        <v>0</v>
      </c>
    </row>
    <row r="18" spans="3:18" x14ac:dyDescent="0.35">
      <c r="C18" s="157" t="s">
        <v>432</v>
      </c>
      <c r="D18" s="163">
        <v>86.575474999999997</v>
      </c>
      <c r="E18" s="163">
        <v>82.250569999999996</v>
      </c>
      <c r="F18" s="168">
        <v>4.3249050000000002</v>
      </c>
      <c r="G18" s="172">
        <v>0</v>
      </c>
      <c r="H18" s="163">
        <v>0</v>
      </c>
      <c r="I18" s="168">
        <v>0</v>
      </c>
      <c r="J18" s="172">
        <v>-1.2084630000000001</v>
      </c>
      <c r="K18" s="163">
        <v>-0.23738500000000001</v>
      </c>
      <c r="L18" s="168">
        <v>-0.971078</v>
      </c>
      <c r="M18" s="163">
        <v>0</v>
      </c>
      <c r="N18" s="163">
        <v>0</v>
      </c>
      <c r="O18" s="163">
        <v>0</v>
      </c>
      <c r="P18" s="163">
        <v>0</v>
      </c>
      <c r="Q18" s="163">
        <v>0</v>
      </c>
      <c r="R18" s="163">
        <v>0</v>
      </c>
    </row>
    <row r="19" spans="3:18" x14ac:dyDescent="0.35">
      <c r="C19" s="154" t="s">
        <v>433</v>
      </c>
      <c r="D19" s="163">
        <v>26535.506561999999</v>
      </c>
      <c r="E19" s="163">
        <v>20506.002756999998</v>
      </c>
      <c r="F19" s="168">
        <v>6029.5038050000003</v>
      </c>
      <c r="G19" s="172">
        <v>897.12355200000002</v>
      </c>
      <c r="H19" s="163">
        <v>11.294961000000001</v>
      </c>
      <c r="I19" s="168">
        <v>885.82859099999996</v>
      </c>
      <c r="J19" s="172">
        <v>-236.20574099999999</v>
      </c>
      <c r="K19" s="163">
        <v>-38.896324</v>
      </c>
      <c r="L19" s="168">
        <v>-197.309417</v>
      </c>
      <c r="M19" s="163">
        <v>-244.82082600000001</v>
      </c>
      <c r="N19" s="163">
        <v>-10.227391000000001</v>
      </c>
      <c r="O19" s="163">
        <v>-234.593435</v>
      </c>
      <c r="P19" s="163">
        <v>0</v>
      </c>
      <c r="Q19" s="163">
        <v>26062.579764999999</v>
      </c>
      <c r="R19" s="163">
        <v>650.68539999999996</v>
      </c>
    </row>
    <row r="20" spans="3:18" ht="21" x14ac:dyDescent="0.35">
      <c r="C20" s="160" t="s">
        <v>434</v>
      </c>
      <c r="D20" s="163">
        <v>417349.68102299998</v>
      </c>
      <c r="E20" s="163">
        <v>417349.68102299998</v>
      </c>
      <c r="F20" s="168">
        <v>0</v>
      </c>
      <c r="G20" s="172">
        <v>0</v>
      </c>
      <c r="H20" s="163">
        <v>0</v>
      </c>
      <c r="I20" s="168">
        <v>0</v>
      </c>
      <c r="J20" s="172">
        <v>-768.40577900000005</v>
      </c>
      <c r="K20" s="163">
        <v>-768.40577900000005</v>
      </c>
      <c r="L20" s="168">
        <v>0</v>
      </c>
      <c r="M20" s="163">
        <v>0</v>
      </c>
      <c r="N20" s="163">
        <v>0</v>
      </c>
      <c r="O20" s="163">
        <v>0</v>
      </c>
      <c r="P20" s="163">
        <v>0</v>
      </c>
      <c r="Q20" s="163">
        <v>0</v>
      </c>
      <c r="R20" s="163">
        <v>0</v>
      </c>
    </row>
    <row r="21" spans="3:18" x14ac:dyDescent="0.35">
      <c r="C21" s="154" t="s">
        <v>427</v>
      </c>
      <c r="D21" s="163">
        <v>0</v>
      </c>
      <c r="E21" s="163">
        <v>0</v>
      </c>
      <c r="F21" s="168">
        <v>0</v>
      </c>
      <c r="G21" s="172">
        <v>0</v>
      </c>
      <c r="H21" s="163">
        <v>0</v>
      </c>
      <c r="I21" s="168">
        <v>0</v>
      </c>
      <c r="J21" s="172">
        <v>0</v>
      </c>
      <c r="K21" s="163">
        <v>0</v>
      </c>
      <c r="L21" s="168">
        <v>0</v>
      </c>
      <c r="M21" s="163">
        <v>0</v>
      </c>
      <c r="N21" s="163">
        <v>0</v>
      </c>
      <c r="O21" s="163">
        <v>0</v>
      </c>
      <c r="P21" s="163">
        <v>0</v>
      </c>
      <c r="Q21" s="163">
        <v>0</v>
      </c>
      <c r="R21" s="163">
        <v>0</v>
      </c>
    </row>
    <row r="22" spans="3:18" x14ac:dyDescent="0.35">
      <c r="C22" s="154" t="s">
        <v>428</v>
      </c>
      <c r="D22" s="163">
        <v>341025.180031</v>
      </c>
      <c r="E22" s="163">
        <v>341025.180031</v>
      </c>
      <c r="F22" s="168">
        <v>0</v>
      </c>
      <c r="G22" s="172">
        <v>0</v>
      </c>
      <c r="H22" s="163">
        <v>0</v>
      </c>
      <c r="I22" s="168">
        <v>0</v>
      </c>
      <c r="J22" s="172">
        <v>-639.57644000000005</v>
      </c>
      <c r="K22" s="163">
        <v>-639.57644000000005</v>
      </c>
      <c r="L22" s="168">
        <v>0</v>
      </c>
      <c r="M22" s="163">
        <v>0</v>
      </c>
      <c r="N22" s="163">
        <v>0</v>
      </c>
      <c r="O22" s="163">
        <v>0</v>
      </c>
      <c r="P22" s="163">
        <v>0</v>
      </c>
      <c r="Q22" s="163">
        <v>0</v>
      </c>
      <c r="R22" s="163">
        <v>0</v>
      </c>
    </row>
    <row r="23" spans="3:18" x14ac:dyDescent="0.35">
      <c r="C23" s="154" t="s">
        <v>429</v>
      </c>
      <c r="D23" s="163">
        <v>76324.500992000001</v>
      </c>
      <c r="E23" s="163">
        <v>76324.500992000001</v>
      </c>
      <c r="F23" s="168">
        <v>0</v>
      </c>
      <c r="G23" s="172">
        <v>0</v>
      </c>
      <c r="H23" s="163">
        <v>0</v>
      </c>
      <c r="I23" s="168">
        <v>0</v>
      </c>
      <c r="J23" s="172">
        <v>-128.829339</v>
      </c>
      <c r="K23" s="163">
        <v>-128.829339</v>
      </c>
      <c r="L23" s="168">
        <v>0</v>
      </c>
      <c r="M23" s="163">
        <v>0</v>
      </c>
      <c r="N23" s="163">
        <v>0</v>
      </c>
      <c r="O23" s="163">
        <v>0</v>
      </c>
      <c r="P23" s="163">
        <v>0</v>
      </c>
      <c r="Q23" s="163">
        <v>0</v>
      </c>
      <c r="R23" s="163">
        <v>0</v>
      </c>
    </row>
    <row r="24" spans="3:18" x14ac:dyDescent="0.35">
      <c r="C24" s="154" t="s">
        <v>430</v>
      </c>
      <c r="D24" s="163">
        <v>0</v>
      </c>
      <c r="E24" s="163">
        <v>0</v>
      </c>
      <c r="F24" s="168">
        <v>0</v>
      </c>
      <c r="G24" s="172">
        <v>0</v>
      </c>
      <c r="H24" s="163">
        <v>0</v>
      </c>
      <c r="I24" s="168">
        <v>0</v>
      </c>
      <c r="J24" s="172">
        <v>0</v>
      </c>
      <c r="K24" s="163">
        <v>0</v>
      </c>
      <c r="L24" s="168">
        <v>0</v>
      </c>
      <c r="M24" s="163">
        <v>0</v>
      </c>
      <c r="N24" s="163">
        <v>0</v>
      </c>
      <c r="O24" s="163">
        <v>0</v>
      </c>
      <c r="P24" s="163">
        <v>0</v>
      </c>
      <c r="Q24" s="163">
        <v>0</v>
      </c>
      <c r="R24" s="163">
        <v>0</v>
      </c>
    </row>
    <row r="25" spans="3:18" x14ac:dyDescent="0.35">
      <c r="C25" s="154" t="s">
        <v>431</v>
      </c>
      <c r="D25" s="163">
        <v>0</v>
      </c>
      <c r="E25" s="163">
        <v>0</v>
      </c>
      <c r="F25" s="168">
        <v>0</v>
      </c>
      <c r="G25" s="172">
        <v>0</v>
      </c>
      <c r="H25" s="163">
        <v>0</v>
      </c>
      <c r="I25" s="168">
        <v>0</v>
      </c>
      <c r="J25" s="172">
        <v>0</v>
      </c>
      <c r="K25" s="163">
        <v>0</v>
      </c>
      <c r="L25" s="168">
        <v>0</v>
      </c>
      <c r="M25" s="163">
        <v>0</v>
      </c>
      <c r="N25" s="163">
        <v>0</v>
      </c>
      <c r="O25" s="163">
        <v>0</v>
      </c>
      <c r="P25" s="163">
        <v>0</v>
      </c>
      <c r="Q25" s="163">
        <v>0</v>
      </c>
      <c r="R25" s="163">
        <v>0</v>
      </c>
    </row>
    <row r="26" spans="3:18" x14ac:dyDescent="0.35">
      <c r="C26" s="160" t="s">
        <v>223</v>
      </c>
      <c r="D26" s="163">
        <v>54.071202999999997</v>
      </c>
      <c r="E26" s="163">
        <v>0</v>
      </c>
      <c r="F26" s="168">
        <v>0</v>
      </c>
      <c r="G26" s="172">
        <v>0</v>
      </c>
      <c r="H26" s="163">
        <v>0</v>
      </c>
      <c r="I26" s="168">
        <v>0</v>
      </c>
      <c r="J26" s="172">
        <v>-0.331793</v>
      </c>
      <c r="K26" s="163">
        <v>-0.331793</v>
      </c>
      <c r="L26" s="168">
        <v>0</v>
      </c>
      <c r="M26" s="163">
        <v>0</v>
      </c>
      <c r="N26" s="163">
        <v>0</v>
      </c>
      <c r="O26" s="163">
        <v>0</v>
      </c>
      <c r="P26" s="176"/>
      <c r="Q26" s="163">
        <v>0</v>
      </c>
      <c r="R26" s="163">
        <v>0</v>
      </c>
    </row>
    <row r="27" spans="3:18" x14ac:dyDescent="0.35">
      <c r="C27" s="154" t="s">
        <v>427</v>
      </c>
      <c r="D27" s="163">
        <v>0</v>
      </c>
      <c r="E27" s="163">
        <v>0</v>
      </c>
      <c r="F27" s="168">
        <v>0</v>
      </c>
      <c r="G27" s="172">
        <v>0</v>
      </c>
      <c r="H27" s="163">
        <v>0</v>
      </c>
      <c r="I27" s="168">
        <v>0</v>
      </c>
      <c r="J27" s="172">
        <v>0</v>
      </c>
      <c r="K27" s="163">
        <v>0</v>
      </c>
      <c r="L27" s="168">
        <v>0</v>
      </c>
      <c r="M27" s="163">
        <v>0</v>
      </c>
      <c r="N27" s="163">
        <v>0</v>
      </c>
      <c r="O27" s="163">
        <v>0</v>
      </c>
      <c r="P27" s="176"/>
      <c r="Q27" s="163">
        <v>0</v>
      </c>
      <c r="R27" s="163">
        <v>0</v>
      </c>
    </row>
    <row r="28" spans="3:18" x14ac:dyDescent="0.35">
      <c r="C28" s="154" t="s">
        <v>428</v>
      </c>
      <c r="D28" s="163">
        <v>0</v>
      </c>
      <c r="E28" s="163">
        <v>0</v>
      </c>
      <c r="F28" s="168">
        <v>0</v>
      </c>
      <c r="G28" s="172">
        <v>0</v>
      </c>
      <c r="H28" s="163">
        <v>0</v>
      </c>
      <c r="I28" s="168">
        <v>0</v>
      </c>
      <c r="J28" s="172">
        <v>0</v>
      </c>
      <c r="K28" s="163">
        <v>0</v>
      </c>
      <c r="L28" s="168">
        <v>0</v>
      </c>
      <c r="M28" s="163">
        <v>0</v>
      </c>
      <c r="N28" s="163">
        <v>0</v>
      </c>
      <c r="O28" s="163">
        <v>0</v>
      </c>
      <c r="P28" s="176"/>
      <c r="Q28" s="163">
        <v>0</v>
      </c>
      <c r="R28" s="163">
        <v>0</v>
      </c>
    </row>
    <row r="29" spans="3:18" x14ac:dyDescent="0.35">
      <c r="C29" s="154" t="s">
        <v>429</v>
      </c>
      <c r="D29" s="163">
        <v>0</v>
      </c>
      <c r="E29" s="163">
        <v>0</v>
      </c>
      <c r="F29" s="168">
        <v>0</v>
      </c>
      <c r="G29" s="172">
        <v>0</v>
      </c>
      <c r="H29" s="163">
        <v>0</v>
      </c>
      <c r="I29" s="168">
        <v>0</v>
      </c>
      <c r="J29" s="172">
        <v>0</v>
      </c>
      <c r="K29" s="163">
        <v>0</v>
      </c>
      <c r="L29" s="168">
        <v>0</v>
      </c>
      <c r="M29" s="163">
        <v>0</v>
      </c>
      <c r="N29" s="163">
        <v>0</v>
      </c>
      <c r="O29" s="163">
        <v>0</v>
      </c>
      <c r="P29" s="176"/>
      <c r="Q29" s="163">
        <v>0</v>
      </c>
      <c r="R29" s="163">
        <v>0</v>
      </c>
    </row>
    <row r="30" spans="3:18" x14ac:dyDescent="0.35">
      <c r="C30" s="154" t="s">
        <v>430</v>
      </c>
      <c r="D30" s="163">
        <v>0</v>
      </c>
      <c r="E30" s="163">
        <v>0</v>
      </c>
      <c r="F30" s="168">
        <v>0</v>
      </c>
      <c r="G30" s="172">
        <v>0</v>
      </c>
      <c r="H30" s="163">
        <v>0</v>
      </c>
      <c r="I30" s="168">
        <v>0</v>
      </c>
      <c r="J30" s="172">
        <v>0</v>
      </c>
      <c r="K30" s="163">
        <v>0</v>
      </c>
      <c r="L30" s="168">
        <v>0</v>
      </c>
      <c r="M30" s="163">
        <v>0</v>
      </c>
      <c r="N30" s="163">
        <v>0</v>
      </c>
      <c r="O30" s="163">
        <v>0</v>
      </c>
      <c r="P30" s="176"/>
      <c r="Q30" s="163">
        <v>0</v>
      </c>
      <c r="R30" s="163">
        <v>0</v>
      </c>
    </row>
    <row r="31" spans="3:18" x14ac:dyDescent="0.35">
      <c r="C31" s="154" t="s">
        <v>431</v>
      </c>
      <c r="D31" s="163">
        <v>39.717464999999997</v>
      </c>
      <c r="E31" s="163">
        <v>0</v>
      </c>
      <c r="F31" s="168">
        <v>0</v>
      </c>
      <c r="G31" s="172">
        <v>0</v>
      </c>
      <c r="H31" s="163">
        <v>0</v>
      </c>
      <c r="I31" s="168">
        <v>0</v>
      </c>
      <c r="J31" s="172">
        <v>-5.7313999999999997E-2</v>
      </c>
      <c r="K31" s="163">
        <v>-5.7313999999999997E-2</v>
      </c>
      <c r="L31" s="168">
        <v>0</v>
      </c>
      <c r="M31" s="163">
        <v>0</v>
      </c>
      <c r="N31" s="163">
        <v>0</v>
      </c>
      <c r="O31" s="163">
        <v>0</v>
      </c>
      <c r="P31" s="176"/>
      <c r="Q31" s="163">
        <v>0</v>
      </c>
      <c r="R31" s="163">
        <v>0</v>
      </c>
    </row>
    <row r="32" spans="3:18" x14ac:dyDescent="0.35">
      <c r="C32" s="154" t="s">
        <v>433</v>
      </c>
      <c r="D32" s="163">
        <v>14.353738</v>
      </c>
      <c r="E32" s="163">
        <v>0</v>
      </c>
      <c r="F32" s="168">
        <v>0</v>
      </c>
      <c r="G32" s="172">
        <v>0</v>
      </c>
      <c r="H32" s="163">
        <v>0</v>
      </c>
      <c r="I32" s="168">
        <v>0</v>
      </c>
      <c r="J32" s="172">
        <v>-0.27447899999999997</v>
      </c>
      <c r="K32" s="163">
        <v>-0.27447899999999997</v>
      </c>
      <c r="L32" s="168">
        <v>0</v>
      </c>
      <c r="M32" s="163">
        <v>0</v>
      </c>
      <c r="N32" s="163">
        <v>0</v>
      </c>
      <c r="O32" s="163">
        <v>0</v>
      </c>
      <c r="P32" s="176"/>
      <c r="Q32" s="163">
        <v>0</v>
      </c>
      <c r="R32" s="163">
        <v>0</v>
      </c>
    </row>
    <row r="33" spans="3:18" ht="15" thickBot="1" x14ac:dyDescent="0.4">
      <c r="C33" s="155" t="s">
        <v>15</v>
      </c>
      <c r="D33" s="164">
        <v>475441.80688599998</v>
      </c>
      <c r="E33" s="164">
        <v>469304.24937199999</v>
      </c>
      <c r="F33" s="169">
        <v>6083.4863109999997</v>
      </c>
      <c r="G33" s="173">
        <v>897.12355200000002</v>
      </c>
      <c r="H33" s="164">
        <v>11.294961000000001</v>
      </c>
      <c r="I33" s="169">
        <v>885.82859099999996</v>
      </c>
      <c r="J33" s="173">
        <v>-1098.77736</v>
      </c>
      <c r="K33" s="164">
        <v>-880.96099200000003</v>
      </c>
      <c r="L33" s="169">
        <v>-217.81636800000001</v>
      </c>
      <c r="M33" s="164">
        <v>-244.82082600000001</v>
      </c>
      <c r="N33" s="164">
        <v>-10.227391000000001</v>
      </c>
      <c r="O33" s="164">
        <v>-234.593435</v>
      </c>
      <c r="P33" s="164">
        <v>0</v>
      </c>
      <c r="Q33" s="164">
        <v>26064.778619000001</v>
      </c>
      <c r="R33" s="164">
        <v>650.68539999999996</v>
      </c>
    </row>
  </sheetData>
  <sheetProtection algorithmName="SHA-512" hashValue="QHAHWBBsPCEdADhsWzG+17kh8CGzuGRWmr/7EyrBn+P+xuO7DaL/m4cRqc5p9+YS2TpxblmMxyGOGbuls4f+5g==" saltValue="wA1mYPscXbxYwa0HwQtvTA==" spinCount="100000" sheet="1" formatCells="0" formatColumns="0" formatRows="0" insertColumns="0" insertRows="0" insertHyperlinks="0" deleteColumns="0" deleteRows="0" sort="0" autoFilter="0" pivotTables="0"/>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99C6A03A-2A25-444E-994C-DD895853ECC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I13"/>
  <sheetViews>
    <sheetView showGridLines="0" workbookViewId="0">
      <selection activeCell="H22" sqref="H22"/>
    </sheetView>
  </sheetViews>
  <sheetFormatPr defaultRowHeight="14.5" x14ac:dyDescent="0.35"/>
  <cols>
    <col min="1" max="2" width="4.453125" customWidth="1"/>
    <col min="3" max="3" width="44" customWidth="1"/>
    <col min="4" max="9" width="13.81640625" customWidth="1"/>
  </cols>
  <sheetData>
    <row r="1" spans="2:9" ht="12.75" customHeight="1" x14ac:dyDescent="0.35"/>
    <row r="2" spans="2:9" x14ac:dyDescent="0.35">
      <c r="B2" s="153" t="s">
        <v>0</v>
      </c>
      <c r="C2" s="100"/>
      <c r="D2" s="100"/>
      <c r="E2" s="100"/>
      <c r="G2" s="48"/>
      <c r="H2" s="48"/>
    </row>
    <row r="3" spans="2:9" x14ac:dyDescent="0.35">
      <c r="B3" s="1"/>
      <c r="C3" s="1"/>
      <c r="D3" s="1"/>
      <c r="E3" s="1"/>
      <c r="G3" s="1"/>
      <c r="H3" s="1"/>
    </row>
    <row r="4" spans="2:9" ht="15.5" x14ac:dyDescent="0.35">
      <c r="B4" s="19" t="s">
        <v>435</v>
      </c>
      <c r="C4" s="2"/>
      <c r="D4" s="2"/>
      <c r="E4" s="2"/>
      <c r="G4" s="2"/>
      <c r="H4" s="2"/>
    </row>
    <row r="5" spans="2:9" ht="2.15" customHeight="1" x14ac:dyDescent="0.35">
      <c r="B5" s="1"/>
      <c r="C5" s="1"/>
      <c r="D5" s="1"/>
      <c r="E5" s="1"/>
      <c r="G5" s="1"/>
      <c r="H5" s="1"/>
    </row>
    <row r="6" spans="2:9" ht="2.15" customHeight="1" x14ac:dyDescent="0.35">
      <c r="B6" s="438"/>
      <c r="C6" s="438"/>
      <c r="D6" s="438"/>
      <c r="E6" s="438"/>
      <c r="F6" s="438"/>
      <c r="G6" s="438"/>
      <c r="H6" s="438"/>
      <c r="I6" s="438"/>
    </row>
    <row r="7" spans="2:9" ht="2.15" customHeight="1" x14ac:dyDescent="0.35">
      <c r="B7" s="3"/>
      <c r="C7" s="4"/>
      <c r="D7" s="4"/>
      <c r="E7" s="5"/>
      <c r="G7" s="5"/>
      <c r="H7" s="5"/>
    </row>
    <row r="8" spans="2:9" ht="15" thickBot="1" x14ac:dyDescent="0.4">
      <c r="B8" s="32"/>
      <c r="C8" s="450">
        <f>+Tartalom!B3</f>
        <v>44561</v>
      </c>
      <c r="D8" s="450"/>
      <c r="E8" s="450"/>
      <c r="F8" s="450"/>
      <c r="G8" s="450"/>
      <c r="H8" s="450"/>
      <c r="I8" s="450"/>
    </row>
    <row r="9" spans="2:9" ht="23.25" customHeight="1" thickBot="1" x14ac:dyDescent="0.4">
      <c r="C9" s="487" t="s">
        <v>2</v>
      </c>
      <c r="D9" s="486" t="s">
        <v>436</v>
      </c>
      <c r="E9" s="486"/>
      <c r="F9" s="486"/>
      <c r="G9" s="486"/>
      <c r="H9" s="486"/>
      <c r="I9" s="486"/>
    </row>
    <row r="10" spans="2:9" ht="26.25" customHeight="1" thickBot="1" x14ac:dyDescent="0.4">
      <c r="C10" s="488"/>
      <c r="D10" s="35" t="s">
        <v>437</v>
      </c>
      <c r="E10" s="35" t="s">
        <v>438</v>
      </c>
      <c r="F10" s="35" t="s">
        <v>439</v>
      </c>
      <c r="G10" s="35" t="s">
        <v>440</v>
      </c>
      <c r="H10" s="35" t="s">
        <v>441</v>
      </c>
      <c r="I10" s="35" t="s">
        <v>15</v>
      </c>
    </row>
    <row r="11" spans="2:9" x14ac:dyDescent="0.35">
      <c r="C11" s="40" t="s">
        <v>426</v>
      </c>
      <c r="D11" s="39">
        <v>0</v>
      </c>
      <c r="E11" s="39">
        <v>1933.5317499999996</v>
      </c>
      <c r="F11" s="39">
        <v>10601.762016000001</v>
      </c>
      <c r="G11" s="39">
        <v>15590.340597</v>
      </c>
      <c r="H11" s="39">
        <v>0.05</v>
      </c>
      <c r="I11" s="39">
        <v>28125.684363</v>
      </c>
    </row>
    <row r="12" spans="2:9" x14ac:dyDescent="0.35">
      <c r="C12" s="36" t="s">
        <v>434</v>
      </c>
      <c r="D12" s="39">
        <v>0</v>
      </c>
      <c r="E12" s="39">
        <v>22175.274574999999</v>
      </c>
      <c r="F12" s="39">
        <v>186374.05703700002</v>
      </c>
      <c r="G12" s="39">
        <v>208031.94363200001</v>
      </c>
      <c r="H12" s="39">
        <v>0</v>
      </c>
      <c r="I12" s="39">
        <v>416581.27524400002</v>
      </c>
    </row>
    <row r="13" spans="2:9" ht="15" thickBot="1" x14ac:dyDescent="0.4">
      <c r="C13" s="50" t="s">
        <v>15</v>
      </c>
      <c r="D13" s="51">
        <v>0</v>
      </c>
      <c r="E13" s="51">
        <v>24108.806324999998</v>
      </c>
      <c r="F13" s="51">
        <v>196975.81905300001</v>
      </c>
      <c r="G13" s="51">
        <v>223622.28422900001</v>
      </c>
      <c r="H13" s="51">
        <v>0.05</v>
      </c>
      <c r="I13" s="51">
        <v>444706.95960700006</v>
      </c>
    </row>
  </sheetData>
  <sheetProtection algorithmName="SHA-512" hashValue="FItYb7GMVka8HsGCKoXmrZkAGB+Wgr7PHRVy8yNPL3gkWE+hGmqA2wVMK79T0gyzib6VLR1s1VOK7ZcMWpNbIg==" saltValue="iNRv7wSCVPZT60ML8SXaNw==" spinCount="100000" sheet="1" formatCells="0" formatColumns="0" formatRows="0" insertColumns="0" insertRows="0" insertHyperlinks="0" deleteColumns="0" deleteRows="0" sort="0" autoFilter="0" pivotTables="0"/>
  <mergeCells count="4">
    <mergeCell ref="B6:I6"/>
    <mergeCell ref="D9:I9"/>
    <mergeCell ref="C9:C10"/>
    <mergeCell ref="C8:I8"/>
  </mergeCells>
  <hyperlinks>
    <hyperlink ref="B2" location="Tartalom!A1" display="Back to contents page" xr:uid="{378DDBBF-239A-45DF-A324-05271EF724E6}"/>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D16"/>
  <sheetViews>
    <sheetView showGridLines="0" workbookViewId="0">
      <selection activeCell="G20" sqref="G20"/>
    </sheetView>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153" t="s">
        <v>0</v>
      </c>
      <c r="C2" s="100"/>
      <c r="D2" s="100"/>
    </row>
    <row r="3" spans="2:4" x14ac:dyDescent="0.35">
      <c r="B3" s="1"/>
      <c r="C3" s="1"/>
      <c r="D3" s="1"/>
    </row>
    <row r="4" spans="2:4" ht="15.5" x14ac:dyDescent="0.35">
      <c r="B4" s="19" t="s">
        <v>442</v>
      </c>
      <c r="C4" s="2"/>
      <c r="D4" s="2"/>
    </row>
    <row r="5" spans="2:4" x14ac:dyDescent="0.35">
      <c r="B5" s="1"/>
      <c r="C5" s="1"/>
      <c r="D5" s="1"/>
    </row>
    <row r="6" spans="2:4" x14ac:dyDescent="0.35">
      <c r="B6" s="489" t="s">
        <v>917</v>
      </c>
      <c r="C6" s="489"/>
      <c r="D6" s="489"/>
    </row>
    <row r="7" spans="2:4" x14ac:dyDescent="0.35">
      <c r="B7" s="3"/>
      <c r="C7" s="4"/>
      <c r="D7" s="4"/>
    </row>
    <row r="8" spans="2:4" ht="15" thickBot="1" x14ac:dyDescent="0.4">
      <c r="B8" s="32"/>
      <c r="C8" s="450">
        <f>+Tartalom!B3</f>
        <v>44561</v>
      </c>
      <c r="D8" s="450"/>
    </row>
    <row r="9" spans="2:4" ht="23.25" customHeight="1" thickBot="1" x14ac:dyDescent="0.4">
      <c r="C9" s="23" t="s">
        <v>2</v>
      </c>
      <c r="D9" s="23" t="s">
        <v>443</v>
      </c>
    </row>
    <row r="10" spans="2:4" ht="26" customHeight="1" x14ac:dyDescent="0.35">
      <c r="C10" s="61" t="s">
        <v>911</v>
      </c>
      <c r="D10" s="63">
        <v>445.56436200000002</v>
      </c>
    </row>
    <row r="11" spans="2:4" ht="20" x14ac:dyDescent="0.35">
      <c r="C11" s="40" t="s">
        <v>444</v>
      </c>
      <c r="D11" s="56">
        <v>524.34816999999998</v>
      </c>
    </row>
    <row r="12" spans="2:4" x14ac:dyDescent="0.35">
      <c r="C12" s="261" t="s">
        <v>445</v>
      </c>
      <c r="D12" s="56">
        <v>42.665543999999997</v>
      </c>
    </row>
    <row r="13" spans="2:4" x14ac:dyDescent="0.35">
      <c r="C13" s="261" t="s">
        <v>446</v>
      </c>
      <c r="D13" s="56">
        <v>0</v>
      </c>
    </row>
    <row r="14" spans="2:4" x14ac:dyDescent="0.35">
      <c r="C14" s="40" t="s">
        <v>918</v>
      </c>
      <c r="D14" s="56">
        <v>-37.573349999999792</v>
      </c>
    </row>
    <row r="15" spans="2:4" ht="21.5" thickBot="1" x14ac:dyDescent="0.4">
      <c r="C15" s="29" t="s">
        <v>912</v>
      </c>
      <c r="D15" s="60">
        <v>889.67363800000021</v>
      </c>
    </row>
    <row r="16" spans="2:4" x14ac:dyDescent="0.35">
      <c r="C16" s="175"/>
      <c r="D16" s="262"/>
    </row>
  </sheetData>
  <sheetProtection algorithmName="SHA-512" hashValue="PMIoAftuFn3lCmgv3uulIuCs68YbPScsBnW+UdDjpzMi7X3KWE86OTFWjC8s//XlBFkXhGrXftrlbFu0DruG+A==" saltValue="8FTFlDv8kvkF3zonz1Ad4A==" spinCount="100000" sheet="1" formatCells="0" formatColumns="0" formatRows="0" insertColumns="0" insertRows="0" insertHyperlinks="0" deleteColumns="0" deleteRows="0" sort="0" autoFilter="0" pivotTables="0"/>
  <mergeCells count="2">
    <mergeCell ref="B6:D6"/>
    <mergeCell ref="C8:D8"/>
  </mergeCells>
  <hyperlinks>
    <hyperlink ref="B2" location="Tartalom!A1" display="Back to contents page" xr:uid="{4ED5FE8C-A8C1-40B4-BCAF-6E581E947DE2}"/>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DF41-4EF7-4820-863F-86182C4B6A46}">
  <dimension ref="B1:D21"/>
  <sheetViews>
    <sheetView showGridLines="0" topLeftCell="A2" zoomScaleNormal="100" workbookViewId="0">
      <selection activeCell="F13" sqref="F13"/>
    </sheetView>
  </sheetViews>
  <sheetFormatPr defaultRowHeight="14.5" x14ac:dyDescent="0.35"/>
  <cols>
    <col min="1" max="2" width="4.453125" customWidth="1"/>
    <col min="3" max="3" width="44" customWidth="1"/>
    <col min="4" max="4" width="22.81640625" customWidth="1"/>
  </cols>
  <sheetData>
    <row r="1" spans="2:4" ht="12.75" customHeight="1" x14ac:dyDescent="0.35"/>
    <row r="2" spans="2:4" x14ac:dyDescent="0.35">
      <c r="B2" s="153" t="s">
        <v>0</v>
      </c>
      <c r="C2" s="317"/>
    </row>
    <row r="3" spans="2:4" x14ac:dyDescent="0.35">
      <c r="B3" s="1"/>
      <c r="C3" s="1"/>
    </row>
    <row r="4" spans="2:4" ht="15.5" x14ac:dyDescent="0.35">
      <c r="B4" s="318" t="s">
        <v>920</v>
      </c>
      <c r="C4" s="2"/>
    </row>
    <row r="5" spans="2:4" ht="2" customHeight="1" x14ac:dyDescent="0.35">
      <c r="B5" s="1"/>
      <c r="C5" s="1"/>
    </row>
    <row r="6" spans="2:4" ht="2" customHeight="1" x14ac:dyDescent="0.35">
      <c r="B6" s="489"/>
      <c r="C6" s="489"/>
      <c r="D6" s="489"/>
    </row>
    <row r="7" spans="2:4" ht="2" customHeight="1" x14ac:dyDescent="0.35">
      <c r="B7" s="319"/>
      <c r="C7" s="320"/>
    </row>
    <row r="8" spans="2:4" ht="15" thickBot="1" x14ac:dyDescent="0.4">
      <c r="B8" s="32"/>
      <c r="C8" s="450">
        <v>44561</v>
      </c>
      <c r="D8" s="450"/>
    </row>
    <row r="9" spans="2:4" ht="30.75" customHeight="1" x14ac:dyDescent="0.35">
      <c r="C9" s="490" t="s">
        <v>2</v>
      </c>
      <c r="D9" s="492" t="s">
        <v>921</v>
      </c>
    </row>
    <row r="10" spans="2:4" ht="15" thickBot="1" x14ac:dyDescent="0.4">
      <c r="C10" s="491"/>
      <c r="D10" s="493"/>
    </row>
    <row r="11" spans="2:4" x14ac:dyDescent="0.35">
      <c r="C11" s="422" t="s">
        <v>922</v>
      </c>
      <c r="D11" s="423">
        <v>1378</v>
      </c>
    </row>
    <row r="12" spans="2:4" ht="20" x14ac:dyDescent="0.35">
      <c r="C12" s="424" t="s">
        <v>923</v>
      </c>
      <c r="D12" s="425">
        <v>423</v>
      </c>
    </row>
    <row r="13" spans="2:4" ht="20" x14ac:dyDescent="0.35">
      <c r="C13" s="424" t="s">
        <v>924</v>
      </c>
      <c r="D13" s="425">
        <v>0</v>
      </c>
    </row>
    <row r="14" spans="2:4" ht="21.5" x14ac:dyDescent="0.35">
      <c r="C14" s="426" t="s">
        <v>925</v>
      </c>
      <c r="D14" s="425">
        <v>0</v>
      </c>
    </row>
    <row r="15" spans="2:4" x14ac:dyDescent="0.35">
      <c r="C15" s="426" t="s">
        <v>926</v>
      </c>
      <c r="D15" s="425">
        <v>-458</v>
      </c>
    </row>
    <row r="16" spans="2:4" x14ac:dyDescent="0.35">
      <c r="C16" s="427" t="s">
        <v>927</v>
      </c>
      <c r="D16" s="425">
        <v>0</v>
      </c>
    </row>
    <row r="17" spans="3:4" x14ac:dyDescent="0.35">
      <c r="C17" s="426" t="s">
        <v>928</v>
      </c>
      <c r="D17" s="425">
        <v>0</v>
      </c>
    </row>
    <row r="18" spans="3:4" x14ac:dyDescent="0.35">
      <c r="C18" s="427" t="s">
        <v>172</v>
      </c>
      <c r="D18" s="425">
        <v>-1</v>
      </c>
    </row>
    <row r="19" spans="3:4" x14ac:dyDescent="0.35">
      <c r="C19" s="428" t="s">
        <v>929</v>
      </c>
      <c r="D19" s="423">
        <v>1343</v>
      </c>
    </row>
    <row r="20" spans="3:4" ht="21.5" x14ac:dyDescent="0.35">
      <c r="C20" s="426" t="s">
        <v>930</v>
      </c>
      <c r="D20" s="425">
        <v>0</v>
      </c>
    </row>
    <row r="21" spans="3:4" ht="22" thickBot="1" x14ac:dyDescent="0.4">
      <c r="C21" s="429" t="s">
        <v>931</v>
      </c>
      <c r="D21" s="430">
        <v>0</v>
      </c>
    </row>
  </sheetData>
  <sheetProtection algorithmName="SHA-512" hashValue="h5D7O+2I6+d+I9GZB0MFAFb6P8jWk957kL50Y0TvaV7+MbGXzWbW22FaFHp4S+52rAxQP/pZbYrcpiCpM0BfNg==" saltValue="lS3QbdYZH2thLU/WyD6mmA==" spinCount="100000" sheet="1" formatCells="0" formatColumns="0" formatRows="0" insertColumns="0" insertRows="0" insertHyperlinks="0" deleteColumns="0" deleteRows="0" sort="0" autoFilter="0" pivotTables="0"/>
  <mergeCells count="4">
    <mergeCell ref="B6:D6"/>
    <mergeCell ref="C8:D8"/>
    <mergeCell ref="C9:C10"/>
    <mergeCell ref="D9:D10"/>
  </mergeCells>
  <hyperlinks>
    <hyperlink ref="B2" location="Tartalom!A1" display="Back to contents page" xr:uid="{4028F1E6-0318-4802-BF82-827E797985F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21"/>
  <sheetViews>
    <sheetView showGridLines="0" topLeftCell="A3" zoomScale="85" zoomScaleNormal="85" workbookViewId="0">
      <selection activeCell="M15" sqref="M15"/>
    </sheetView>
  </sheetViews>
  <sheetFormatPr defaultRowHeight="14.5" x14ac:dyDescent="0.35"/>
  <cols>
    <col min="1" max="2" width="4.453125" customWidth="1"/>
    <col min="3" max="3" width="44" customWidth="1"/>
    <col min="4" max="4" width="13.54296875" customWidth="1"/>
    <col min="6" max="6" width="10.54296875" customWidth="1"/>
    <col min="8" max="8" width="14.1796875" customWidth="1"/>
    <col min="9" max="9" width="14.81640625" customWidth="1"/>
    <col min="11" max="11" width="22" customWidth="1"/>
  </cols>
  <sheetData>
    <row r="1" spans="2:11" ht="12.75" customHeight="1" x14ac:dyDescent="0.35"/>
    <row r="2" spans="2:11" x14ac:dyDescent="0.35">
      <c r="B2" s="153" t="s">
        <v>0</v>
      </c>
      <c r="C2" s="100"/>
    </row>
    <row r="3" spans="2:11" x14ac:dyDescent="0.35">
      <c r="B3" s="1"/>
      <c r="C3" s="1"/>
    </row>
    <row r="4" spans="2:11" ht="15.5" x14ac:dyDescent="0.35">
      <c r="B4" s="19" t="s">
        <v>447</v>
      </c>
      <c r="C4" s="2"/>
    </row>
    <row r="5" spans="2:11" ht="2.15" customHeight="1" x14ac:dyDescent="0.35">
      <c r="B5" s="1"/>
      <c r="C5" s="1"/>
    </row>
    <row r="6" spans="2:11" ht="2.15" customHeight="1" x14ac:dyDescent="0.35">
      <c r="B6" s="438"/>
      <c r="C6" s="438"/>
    </row>
    <row r="7" spans="2:11" ht="2.15" customHeight="1" x14ac:dyDescent="0.35">
      <c r="B7" s="3"/>
      <c r="C7" s="4"/>
    </row>
    <row r="8" spans="2:11" ht="15" thickBot="1" x14ac:dyDescent="0.4">
      <c r="B8" s="32"/>
      <c r="C8" s="450">
        <f>+Tartalom!B3</f>
        <v>44561</v>
      </c>
      <c r="D8" s="450"/>
      <c r="E8" s="450"/>
      <c r="F8" s="450"/>
      <c r="G8" s="450"/>
      <c r="H8" s="450"/>
      <c r="I8" s="450"/>
      <c r="J8" s="450"/>
      <c r="K8" s="450"/>
    </row>
    <row r="9" spans="2:11" ht="54" customHeight="1" thickBot="1" x14ac:dyDescent="0.4">
      <c r="C9" s="483" t="s">
        <v>2</v>
      </c>
      <c r="D9" s="479" t="s">
        <v>448</v>
      </c>
      <c r="E9" s="479"/>
      <c r="F9" s="479"/>
      <c r="G9" s="494"/>
      <c r="H9" s="495" t="s">
        <v>415</v>
      </c>
      <c r="I9" s="496"/>
      <c r="J9" s="497" t="s">
        <v>449</v>
      </c>
      <c r="K9" s="479"/>
    </row>
    <row r="10" spans="2:11" ht="15.75" customHeight="1" thickBot="1" x14ac:dyDescent="0.4">
      <c r="C10" s="484"/>
      <c r="D10" s="476" t="s">
        <v>450</v>
      </c>
      <c r="E10" s="479" t="s">
        <v>451</v>
      </c>
      <c r="F10" s="479"/>
      <c r="G10" s="494"/>
      <c r="H10" s="500" t="s">
        <v>452</v>
      </c>
      <c r="I10" s="498" t="s">
        <v>453</v>
      </c>
      <c r="J10" s="477"/>
      <c r="K10" s="477" t="s">
        <v>454</v>
      </c>
    </row>
    <row r="11" spans="2:11" ht="43.5" customHeight="1" thickBot="1" x14ac:dyDescent="0.4">
      <c r="C11" s="485"/>
      <c r="D11" s="478"/>
      <c r="E11" s="161"/>
      <c r="F11" s="165" t="s">
        <v>455</v>
      </c>
      <c r="G11" s="166" t="s">
        <v>456</v>
      </c>
      <c r="H11" s="501"/>
      <c r="I11" s="499"/>
      <c r="J11" s="478"/>
      <c r="K11" s="478"/>
    </row>
    <row r="12" spans="2:11" x14ac:dyDescent="0.35">
      <c r="C12" s="156" t="s">
        <v>426</v>
      </c>
      <c r="D12" s="162">
        <v>4647.1415969999998</v>
      </c>
      <c r="E12" s="162">
        <v>772.86474099999998</v>
      </c>
      <c r="F12" s="162">
        <v>772.86474099999998</v>
      </c>
      <c r="G12" s="167">
        <v>772.86474099999998</v>
      </c>
      <c r="H12" s="171">
        <v>-145.56739099999999</v>
      </c>
      <c r="I12" s="167">
        <v>-206.29427699999999</v>
      </c>
      <c r="J12" s="162">
        <v>5061.445275</v>
      </c>
      <c r="K12" s="162">
        <v>566.57046400000002</v>
      </c>
    </row>
    <row r="13" spans="2:11" x14ac:dyDescent="0.35">
      <c r="C13" s="154" t="s">
        <v>427</v>
      </c>
      <c r="D13" s="163">
        <v>0</v>
      </c>
      <c r="E13" s="163">
        <v>0</v>
      </c>
      <c r="F13" s="163">
        <v>0</v>
      </c>
      <c r="G13" s="168">
        <v>0</v>
      </c>
      <c r="H13" s="172">
        <v>0</v>
      </c>
      <c r="I13" s="168">
        <v>0</v>
      </c>
      <c r="J13" s="163">
        <v>0</v>
      </c>
      <c r="K13" s="163">
        <v>0</v>
      </c>
    </row>
    <row r="14" spans="2:11" x14ac:dyDescent="0.35">
      <c r="C14" s="154" t="s">
        <v>428</v>
      </c>
      <c r="D14" s="163">
        <v>0</v>
      </c>
      <c r="E14" s="163">
        <v>0</v>
      </c>
      <c r="F14" s="163">
        <v>0</v>
      </c>
      <c r="G14" s="168">
        <v>0</v>
      </c>
      <c r="H14" s="172">
        <v>0</v>
      </c>
      <c r="I14" s="168">
        <v>0</v>
      </c>
      <c r="J14" s="163">
        <v>0</v>
      </c>
      <c r="K14" s="163">
        <v>0</v>
      </c>
    </row>
    <row r="15" spans="2:11" x14ac:dyDescent="0.35">
      <c r="C15" s="154" t="s">
        <v>429</v>
      </c>
      <c r="D15" s="163">
        <v>0</v>
      </c>
      <c r="E15" s="163">
        <v>0</v>
      </c>
      <c r="F15" s="163">
        <v>0</v>
      </c>
      <c r="G15" s="168">
        <v>0</v>
      </c>
      <c r="H15" s="172">
        <v>0</v>
      </c>
      <c r="I15" s="168">
        <v>0</v>
      </c>
      <c r="J15" s="163">
        <v>0</v>
      </c>
      <c r="K15" s="163">
        <v>0</v>
      </c>
    </row>
    <row r="16" spans="2:11" x14ac:dyDescent="0.35">
      <c r="C16" s="154" t="s">
        <v>430</v>
      </c>
      <c r="D16" s="163">
        <v>0</v>
      </c>
      <c r="E16" s="163">
        <v>0</v>
      </c>
      <c r="F16" s="163">
        <v>0</v>
      </c>
      <c r="G16" s="168">
        <v>0</v>
      </c>
      <c r="H16" s="172">
        <v>0</v>
      </c>
      <c r="I16" s="168">
        <v>0</v>
      </c>
      <c r="J16" s="163">
        <v>0</v>
      </c>
      <c r="K16" s="163">
        <v>0</v>
      </c>
    </row>
    <row r="17" spans="3:11" x14ac:dyDescent="0.35">
      <c r="C17" s="154" t="s">
        <v>431</v>
      </c>
      <c r="D17" s="163">
        <v>0</v>
      </c>
      <c r="E17" s="163">
        <v>0</v>
      </c>
      <c r="F17" s="163">
        <v>0</v>
      </c>
      <c r="G17" s="168">
        <v>0</v>
      </c>
      <c r="H17" s="172">
        <v>0</v>
      </c>
      <c r="I17" s="168">
        <v>0</v>
      </c>
      <c r="J17" s="163">
        <v>0</v>
      </c>
      <c r="K17" s="163">
        <v>0</v>
      </c>
    </row>
    <row r="18" spans="3:11" x14ac:dyDescent="0.35">
      <c r="C18" s="154" t="s">
        <v>433</v>
      </c>
      <c r="D18" s="163">
        <v>4647.1415969999998</v>
      </c>
      <c r="E18" s="163">
        <v>772.86474099999998</v>
      </c>
      <c r="F18" s="163">
        <v>772.86474099999998</v>
      </c>
      <c r="G18" s="168">
        <v>772.86474099999998</v>
      </c>
      <c r="H18" s="172">
        <v>-145.56739099999999</v>
      </c>
      <c r="I18" s="168">
        <v>-206.29427699999999</v>
      </c>
      <c r="J18" s="163">
        <v>5061.445275</v>
      </c>
      <c r="K18" s="163">
        <v>566.57046400000002</v>
      </c>
    </row>
    <row r="19" spans="3:11" x14ac:dyDescent="0.35">
      <c r="C19" s="158" t="s">
        <v>434</v>
      </c>
      <c r="D19" s="163">
        <v>0</v>
      </c>
      <c r="E19" s="163">
        <v>0</v>
      </c>
      <c r="F19" s="163">
        <v>0</v>
      </c>
      <c r="G19" s="168">
        <v>0</v>
      </c>
      <c r="H19" s="172">
        <v>0</v>
      </c>
      <c r="I19" s="168">
        <v>0</v>
      </c>
      <c r="J19" s="163">
        <v>0</v>
      </c>
      <c r="K19" s="163">
        <v>0</v>
      </c>
    </row>
    <row r="20" spans="3:11" x14ac:dyDescent="0.35">
      <c r="C20" s="158" t="s">
        <v>457</v>
      </c>
      <c r="D20" s="163">
        <v>0</v>
      </c>
      <c r="E20" s="163">
        <v>0</v>
      </c>
      <c r="F20" s="163">
        <v>0</v>
      </c>
      <c r="G20" s="168">
        <v>0</v>
      </c>
      <c r="H20" s="172">
        <v>0</v>
      </c>
      <c r="I20" s="168">
        <v>0</v>
      </c>
      <c r="J20" s="163">
        <v>0</v>
      </c>
      <c r="K20" s="163">
        <v>0</v>
      </c>
    </row>
    <row r="21" spans="3:11" ht="15" thickBot="1" x14ac:dyDescent="0.4">
      <c r="C21" s="155" t="s">
        <v>15</v>
      </c>
      <c r="D21" s="164">
        <v>4647.1415969999998</v>
      </c>
      <c r="E21" s="164">
        <v>772.86474099999998</v>
      </c>
      <c r="F21" s="164">
        <v>772.86474099999998</v>
      </c>
      <c r="G21" s="169">
        <v>772.86474099999998</v>
      </c>
      <c r="H21" s="173">
        <v>-145.56739099999999</v>
      </c>
      <c r="I21" s="169">
        <v>-206.29427699999999</v>
      </c>
      <c r="J21" s="164">
        <v>5061.445275</v>
      </c>
      <c r="K21" s="164">
        <v>566.57046400000002</v>
      </c>
    </row>
  </sheetData>
  <sheetProtection algorithmName="SHA-512" hashValue="0zkJXK1NUFA/IgvSWIUOFOJ5Xu+PM644FcNK4SlhLEH5Qobs97meCPt5cIS4V0st+ZK1ClcJQ5clbfwWj1UTig==" saltValue="LFwWp4WevZ/JZhUawwfcvQ==" spinCount="100000" sheet="1" formatCells="0" formatColumns="0" formatRows="0" insertColumns="0" insertRows="0" insertHyperlinks="0" deleteColumns="0" deleteRows="0" sort="0" autoFilter="0" pivotTables="0"/>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BE15C04B-B9D0-42AC-84E0-CF3EFFE031B5}"/>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O33"/>
  <sheetViews>
    <sheetView showGridLines="0" zoomScale="85" zoomScaleNormal="85" workbookViewId="0">
      <selection activeCell="M37" sqref="M37"/>
    </sheetView>
  </sheetViews>
  <sheetFormatPr defaultRowHeight="14.5" x14ac:dyDescent="0.35"/>
  <cols>
    <col min="1" max="2" width="4.453125" customWidth="1"/>
    <col min="3" max="3" width="30.8164062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1796875" customWidth="1"/>
    <col min="13" max="13" width="11.453125" customWidth="1"/>
    <col min="14" max="14" width="11.54296875" customWidth="1"/>
    <col min="15" max="15" width="10.1796875" customWidth="1"/>
  </cols>
  <sheetData>
    <row r="1" spans="2:15" ht="12.75" customHeight="1" x14ac:dyDescent="0.35"/>
    <row r="2" spans="2:15" x14ac:dyDescent="0.35">
      <c r="B2" s="153" t="s">
        <v>0</v>
      </c>
      <c r="C2" s="100"/>
    </row>
    <row r="3" spans="2:15" x14ac:dyDescent="0.35">
      <c r="B3" s="1"/>
      <c r="C3" s="1"/>
    </row>
    <row r="4" spans="2:15" ht="15.5" x14ac:dyDescent="0.35">
      <c r="B4" s="19" t="s">
        <v>458</v>
      </c>
      <c r="C4" s="2"/>
    </row>
    <row r="5" spans="2:15" ht="2.15" customHeight="1" x14ac:dyDescent="0.35">
      <c r="B5" s="1"/>
      <c r="C5" s="1"/>
    </row>
    <row r="6" spans="2:15" ht="2.15" customHeight="1" x14ac:dyDescent="0.35">
      <c r="B6" s="438"/>
      <c r="C6" s="438"/>
    </row>
    <row r="7" spans="2:15" ht="2.15" customHeight="1" x14ac:dyDescent="0.35">
      <c r="B7" s="3"/>
      <c r="C7" s="4"/>
    </row>
    <row r="8" spans="2:15" ht="15" thickBot="1" x14ac:dyDescent="0.4">
      <c r="B8" s="32"/>
      <c r="C8" s="450">
        <f>+Tartalom!B3</f>
        <v>44561</v>
      </c>
      <c r="D8" s="450"/>
      <c r="E8" s="450"/>
      <c r="F8" s="450"/>
      <c r="G8" s="450"/>
      <c r="H8" s="450"/>
      <c r="I8" s="450"/>
      <c r="J8" s="450"/>
      <c r="K8" s="450"/>
      <c r="L8" s="450"/>
      <c r="M8" s="450"/>
      <c r="N8" s="450"/>
      <c r="O8" s="450"/>
    </row>
    <row r="9" spans="2:15" ht="15" thickBot="1" x14ac:dyDescent="0.4">
      <c r="C9" s="483" t="s">
        <v>2</v>
      </c>
      <c r="D9" s="479" t="s">
        <v>414</v>
      </c>
      <c r="E9" s="479"/>
      <c r="F9" s="479"/>
      <c r="G9" s="479"/>
      <c r="H9" s="479"/>
      <c r="I9" s="479"/>
      <c r="J9" s="479"/>
      <c r="K9" s="479"/>
      <c r="L9" s="479"/>
      <c r="M9" s="479"/>
      <c r="N9" s="479"/>
      <c r="O9" s="479"/>
    </row>
    <row r="10" spans="2:15" ht="15.75" customHeight="1" thickBot="1" x14ac:dyDescent="0.4">
      <c r="C10" s="484"/>
      <c r="D10" s="480" t="s">
        <v>418</v>
      </c>
      <c r="E10" s="480"/>
      <c r="F10" s="481"/>
      <c r="G10" s="482" t="s">
        <v>264</v>
      </c>
      <c r="H10" s="480"/>
      <c r="I10" s="480"/>
      <c r="J10" s="480"/>
      <c r="K10" s="480"/>
      <c r="L10" s="480"/>
      <c r="M10" s="480"/>
      <c r="N10" s="480"/>
      <c r="O10" s="480"/>
    </row>
    <row r="11" spans="2:15" ht="42.5" thickBot="1" x14ac:dyDescent="0.4">
      <c r="C11" s="485"/>
      <c r="D11" s="161"/>
      <c r="E11" s="165" t="s">
        <v>459</v>
      </c>
      <c r="F11" s="166" t="s">
        <v>460</v>
      </c>
      <c r="G11" s="161"/>
      <c r="H11" s="165" t="s">
        <v>461</v>
      </c>
      <c r="I11" s="165" t="s">
        <v>462</v>
      </c>
      <c r="J11" s="165" t="s">
        <v>463</v>
      </c>
      <c r="K11" s="165" t="s">
        <v>464</v>
      </c>
      <c r="L11" s="165" t="s">
        <v>465</v>
      </c>
      <c r="M11" s="165" t="s">
        <v>466</v>
      </c>
      <c r="N11" s="165" t="s">
        <v>467</v>
      </c>
      <c r="O11" s="165" t="s">
        <v>468</v>
      </c>
    </row>
    <row r="12" spans="2:15" x14ac:dyDescent="0.35">
      <c r="C12" s="156" t="s">
        <v>426</v>
      </c>
      <c r="D12" s="162">
        <v>58038.054660000002</v>
      </c>
      <c r="E12" s="162">
        <v>57843.922537999999</v>
      </c>
      <c r="F12" s="167">
        <v>194.13212200000001</v>
      </c>
      <c r="G12" s="162">
        <v>897.12355200000002</v>
      </c>
      <c r="H12" s="162">
        <v>786.86687900000004</v>
      </c>
      <c r="I12" s="162">
        <v>51.034264999999998</v>
      </c>
      <c r="J12" s="162">
        <v>22.872444000000002</v>
      </c>
      <c r="K12" s="162">
        <v>12.640943999999999</v>
      </c>
      <c r="L12" s="162">
        <v>23.237327000000001</v>
      </c>
      <c r="M12" s="162">
        <v>0.326735</v>
      </c>
      <c r="N12" s="162">
        <v>0.144958</v>
      </c>
      <c r="O12" s="162">
        <v>885.82859099999996</v>
      </c>
    </row>
    <row r="13" spans="2:15" x14ac:dyDescent="0.35">
      <c r="C13" s="154" t="s">
        <v>427</v>
      </c>
      <c r="D13" s="163">
        <v>0</v>
      </c>
      <c r="E13" s="163">
        <v>0</v>
      </c>
      <c r="F13" s="168">
        <v>0</v>
      </c>
      <c r="G13" s="163">
        <v>0</v>
      </c>
      <c r="H13" s="163">
        <v>0</v>
      </c>
      <c r="I13" s="163">
        <v>0</v>
      </c>
      <c r="J13" s="163">
        <v>0</v>
      </c>
      <c r="K13" s="163">
        <v>0</v>
      </c>
      <c r="L13" s="163">
        <v>0</v>
      </c>
      <c r="M13" s="163">
        <v>0</v>
      </c>
      <c r="N13" s="163">
        <v>0</v>
      </c>
      <c r="O13" s="163">
        <v>0</v>
      </c>
    </row>
    <row r="14" spans="2:15" x14ac:dyDescent="0.35">
      <c r="C14" s="154" t="s">
        <v>428</v>
      </c>
      <c r="D14" s="163">
        <v>0.17035800000000001</v>
      </c>
      <c r="E14" s="163">
        <v>0.17035800000000001</v>
      </c>
      <c r="F14" s="168">
        <v>0</v>
      </c>
      <c r="G14" s="163">
        <v>0</v>
      </c>
      <c r="H14" s="163">
        <v>0</v>
      </c>
      <c r="I14" s="163">
        <v>0</v>
      </c>
      <c r="J14" s="163">
        <v>0</v>
      </c>
      <c r="K14" s="163">
        <v>0</v>
      </c>
      <c r="L14" s="163">
        <v>0</v>
      </c>
      <c r="M14" s="163">
        <v>0</v>
      </c>
      <c r="N14" s="163">
        <v>0</v>
      </c>
      <c r="O14" s="163">
        <v>0</v>
      </c>
    </row>
    <row r="15" spans="2:15" x14ac:dyDescent="0.35">
      <c r="C15" s="154" t="s">
        <v>429</v>
      </c>
      <c r="D15" s="163">
        <v>30415.448282000001</v>
      </c>
      <c r="E15" s="163">
        <v>30415.448282000001</v>
      </c>
      <c r="F15" s="168">
        <v>0</v>
      </c>
      <c r="G15" s="163">
        <v>0</v>
      </c>
      <c r="H15" s="163">
        <v>0</v>
      </c>
      <c r="I15" s="163">
        <v>0</v>
      </c>
      <c r="J15" s="163">
        <v>0</v>
      </c>
      <c r="K15" s="163">
        <v>0</v>
      </c>
      <c r="L15" s="163">
        <v>0</v>
      </c>
      <c r="M15" s="163">
        <v>0</v>
      </c>
      <c r="N15" s="163">
        <v>0</v>
      </c>
      <c r="O15" s="163">
        <v>0</v>
      </c>
    </row>
    <row r="16" spans="2:15" x14ac:dyDescent="0.35">
      <c r="C16" s="154" t="s">
        <v>430</v>
      </c>
      <c r="D16" s="163">
        <v>0</v>
      </c>
      <c r="E16" s="163">
        <v>0</v>
      </c>
      <c r="F16" s="168">
        <v>0</v>
      </c>
      <c r="G16" s="163">
        <v>0</v>
      </c>
      <c r="H16" s="163">
        <v>0</v>
      </c>
      <c r="I16" s="163">
        <v>0</v>
      </c>
      <c r="J16" s="163">
        <v>0</v>
      </c>
      <c r="K16" s="163">
        <v>0</v>
      </c>
      <c r="L16" s="163">
        <v>0</v>
      </c>
      <c r="M16" s="163">
        <v>0</v>
      </c>
      <c r="N16" s="163">
        <v>0</v>
      </c>
      <c r="O16" s="163">
        <v>0</v>
      </c>
    </row>
    <row r="17" spans="3:15" x14ac:dyDescent="0.35">
      <c r="C17" s="154" t="s">
        <v>431</v>
      </c>
      <c r="D17" s="163">
        <v>1086.9294580000001</v>
      </c>
      <c r="E17" s="163">
        <v>1068.0151430000001</v>
      </c>
      <c r="F17" s="168">
        <v>18.914314999999998</v>
      </c>
      <c r="G17" s="163">
        <v>0</v>
      </c>
      <c r="H17" s="163">
        <v>0</v>
      </c>
      <c r="I17" s="163">
        <v>0</v>
      </c>
      <c r="J17" s="163">
        <v>0</v>
      </c>
      <c r="K17" s="163">
        <v>0</v>
      </c>
      <c r="L17" s="163">
        <v>0</v>
      </c>
      <c r="M17" s="163">
        <v>0</v>
      </c>
      <c r="N17" s="163">
        <v>0</v>
      </c>
      <c r="O17" s="163">
        <v>0</v>
      </c>
    </row>
    <row r="18" spans="3:15" x14ac:dyDescent="0.35">
      <c r="C18" s="157" t="s">
        <v>432</v>
      </c>
      <c r="D18" s="163">
        <v>86.575474999999997</v>
      </c>
      <c r="E18" s="163">
        <v>86.575474999999997</v>
      </c>
      <c r="F18" s="168">
        <v>0</v>
      </c>
      <c r="G18" s="163">
        <v>0</v>
      </c>
      <c r="H18" s="163">
        <v>0</v>
      </c>
      <c r="I18" s="163">
        <v>0</v>
      </c>
      <c r="J18" s="163">
        <v>0</v>
      </c>
      <c r="K18" s="163">
        <v>0</v>
      </c>
      <c r="L18" s="163">
        <v>0</v>
      </c>
      <c r="M18" s="163">
        <v>0</v>
      </c>
      <c r="N18" s="163">
        <v>0</v>
      </c>
      <c r="O18" s="163">
        <v>0</v>
      </c>
    </row>
    <row r="19" spans="3:15" x14ac:dyDescent="0.35">
      <c r="C19" s="154" t="s">
        <v>433</v>
      </c>
      <c r="D19" s="163">
        <v>26535.506561999999</v>
      </c>
      <c r="E19" s="163">
        <v>26360.288755000001</v>
      </c>
      <c r="F19" s="168">
        <v>175.21780699999999</v>
      </c>
      <c r="G19" s="163">
        <v>897.12355200000002</v>
      </c>
      <c r="H19" s="163">
        <v>786.86687900000004</v>
      </c>
      <c r="I19" s="163">
        <v>51.034264999999998</v>
      </c>
      <c r="J19" s="163">
        <v>22.872444000000002</v>
      </c>
      <c r="K19" s="163">
        <v>12.640943999999999</v>
      </c>
      <c r="L19" s="163">
        <v>23.237327000000001</v>
      </c>
      <c r="M19" s="163">
        <v>0.326735</v>
      </c>
      <c r="N19" s="163">
        <v>0.144958</v>
      </c>
      <c r="O19" s="163">
        <v>885.82859099999996</v>
      </c>
    </row>
    <row r="20" spans="3:15" x14ac:dyDescent="0.35">
      <c r="C20" s="158" t="s">
        <v>434</v>
      </c>
      <c r="D20" s="163">
        <v>417349.68102299998</v>
      </c>
      <c r="E20" s="163">
        <v>417349.68102299998</v>
      </c>
      <c r="F20" s="168">
        <v>0</v>
      </c>
      <c r="G20" s="163">
        <v>0</v>
      </c>
      <c r="H20" s="163">
        <v>0</v>
      </c>
      <c r="I20" s="163">
        <v>0</v>
      </c>
      <c r="J20" s="163">
        <v>0</v>
      </c>
      <c r="K20" s="163">
        <v>0</v>
      </c>
      <c r="L20" s="163">
        <v>0</v>
      </c>
      <c r="M20" s="163">
        <v>0</v>
      </c>
      <c r="N20" s="163">
        <v>0</v>
      </c>
      <c r="O20" s="163">
        <v>0</v>
      </c>
    </row>
    <row r="21" spans="3:15" x14ac:dyDescent="0.35">
      <c r="C21" s="154" t="s">
        <v>427</v>
      </c>
      <c r="D21" s="163">
        <v>0</v>
      </c>
      <c r="E21" s="163">
        <v>0</v>
      </c>
      <c r="F21" s="168">
        <v>0</v>
      </c>
      <c r="G21" s="163">
        <v>0</v>
      </c>
      <c r="H21" s="163">
        <v>0</v>
      </c>
      <c r="I21" s="163">
        <v>0</v>
      </c>
      <c r="J21" s="163">
        <v>0</v>
      </c>
      <c r="K21" s="163">
        <v>0</v>
      </c>
      <c r="L21" s="163">
        <v>0</v>
      </c>
      <c r="M21" s="163">
        <v>0</v>
      </c>
      <c r="N21" s="163">
        <v>0</v>
      </c>
      <c r="O21" s="163">
        <v>0</v>
      </c>
    </row>
    <row r="22" spans="3:15" x14ac:dyDescent="0.35">
      <c r="C22" s="154" t="s">
        <v>428</v>
      </c>
      <c r="D22" s="163">
        <v>341025.180031</v>
      </c>
      <c r="E22" s="163">
        <v>341025.180031</v>
      </c>
      <c r="F22" s="168">
        <v>0</v>
      </c>
      <c r="G22" s="163">
        <v>0</v>
      </c>
      <c r="H22" s="163">
        <v>0</v>
      </c>
      <c r="I22" s="163">
        <v>0</v>
      </c>
      <c r="J22" s="163">
        <v>0</v>
      </c>
      <c r="K22" s="163">
        <v>0</v>
      </c>
      <c r="L22" s="163">
        <v>0</v>
      </c>
      <c r="M22" s="163">
        <v>0</v>
      </c>
      <c r="N22" s="163">
        <v>0</v>
      </c>
      <c r="O22" s="163">
        <v>0</v>
      </c>
    </row>
    <row r="23" spans="3:15" x14ac:dyDescent="0.35">
      <c r="C23" s="154" t="s">
        <v>429</v>
      </c>
      <c r="D23" s="163">
        <v>76324.500992000001</v>
      </c>
      <c r="E23" s="163">
        <v>76324.500992000001</v>
      </c>
      <c r="F23" s="168">
        <v>0</v>
      </c>
      <c r="G23" s="163">
        <v>0</v>
      </c>
      <c r="H23" s="163">
        <v>0</v>
      </c>
      <c r="I23" s="163">
        <v>0</v>
      </c>
      <c r="J23" s="163">
        <v>0</v>
      </c>
      <c r="K23" s="163">
        <v>0</v>
      </c>
      <c r="L23" s="163">
        <v>0</v>
      </c>
      <c r="M23" s="163">
        <v>0</v>
      </c>
      <c r="N23" s="163">
        <v>0</v>
      </c>
      <c r="O23" s="163">
        <v>0</v>
      </c>
    </row>
    <row r="24" spans="3:15" x14ac:dyDescent="0.35">
      <c r="C24" s="154" t="s">
        <v>430</v>
      </c>
      <c r="D24" s="163">
        <v>0</v>
      </c>
      <c r="E24" s="163">
        <v>0</v>
      </c>
      <c r="F24" s="168">
        <v>0</v>
      </c>
      <c r="G24" s="163">
        <v>0</v>
      </c>
      <c r="H24" s="163">
        <v>0</v>
      </c>
      <c r="I24" s="163">
        <v>0</v>
      </c>
      <c r="J24" s="163">
        <v>0</v>
      </c>
      <c r="K24" s="163">
        <v>0</v>
      </c>
      <c r="L24" s="163">
        <v>0</v>
      </c>
      <c r="M24" s="163">
        <v>0</v>
      </c>
      <c r="N24" s="163">
        <v>0</v>
      </c>
      <c r="O24" s="163">
        <v>0</v>
      </c>
    </row>
    <row r="25" spans="3:15" x14ac:dyDescent="0.35">
      <c r="C25" s="154" t="s">
        <v>431</v>
      </c>
      <c r="D25" s="163">
        <v>0</v>
      </c>
      <c r="E25" s="163">
        <v>0</v>
      </c>
      <c r="F25" s="168">
        <v>0</v>
      </c>
      <c r="G25" s="163">
        <v>0</v>
      </c>
      <c r="H25" s="163">
        <v>0</v>
      </c>
      <c r="I25" s="163">
        <v>0</v>
      </c>
      <c r="J25" s="163">
        <v>0</v>
      </c>
      <c r="K25" s="163">
        <v>0</v>
      </c>
      <c r="L25" s="163">
        <v>0</v>
      </c>
      <c r="M25" s="163">
        <v>0</v>
      </c>
      <c r="N25" s="163">
        <v>0</v>
      </c>
      <c r="O25" s="163">
        <v>0</v>
      </c>
    </row>
    <row r="26" spans="3:15" x14ac:dyDescent="0.35">
      <c r="C26" s="158" t="s">
        <v>223</v>
      </c>
      <c r="D26" s="163">
        <v>54.071202999999997</v>
      </c>
      <c r="E26" s="176"/>
      <c r="F26" s="177"/>
      <c r="G26" s="163">
        <v>0</v>
      </c>
      <c r="H26" s="176"/>
      <c r="I26" s="176"/>
      <c r="J26" s="176"/>
      <c r="K26" s="176"/>
      <c r="L26" s="176"/>
      <c r="M26" s="176"/>
      <c r="N26" s="176"/>
      <c r="O26" s="163">
        <v>0</v>
      </c>
    </row>
    <row r="27" spans="3:15" x14ac:dyDescent="0.35">
      <c r="C27" s="154" t="s">
        <v>427</v>
      </c>
      <c r="D27" s="163">
        <v>0</v>
      </c>
      <c r="E27" s="176"/>
      <c r="F27" s="177"/>
      <c r="G27" s="163">
        <v>0</v>
      </c>
      <c r="H27" s="176"/>
      <c r="I27" s="176"/>
      <c r="J27" s="176"/>
      <c r="K27" s="176"/>
      <c r="L27" s="176"/>
      <c r="M27" s="176"/>
      <c r="N27" s="176"/>
      <c r="O27" s="163">
        <v>0</v>
      </c>
    </row>
    <row r="28" spans="3:15" x14ac:dyDescent="0.35">
      <c r="C28" s="154" t="s">
        <v>428</v>
      </c>
      <c r="D28" s="163">
        <v>0</v>
      </c>
      <c r="E28" s="176"/>
      <c r="F28" s="177"/>
      <c r="G28" s="163">
        <v>0</v>
      </c>
      <c r="H28" s="176"/>
      <c r="I28" s="176"/>
      <c r="J28" s="176"/>
      <c r="K28" s="176"/>
      <c r="L28" s="176"/>
      <c r="M28" s="176"/>
      <c r="N28" s="176"/>
      <c r="O28" s="163">
        <v>0</v>
      </c>
    </row>
    <row r="29" spans="3:15" x14ac:dyDescent="0.35">
      <c r="C29" s="154" t="s">
        <v>429</v>
      </c>
      <c r="D29" s="163">
        <v>0</v>
      </c>
      <c r="E29" s="176"/>
      <c r="F29" s="177"/>
      <c r="G29" s="163">
        <v>0</v>
      </c>
      <c r="H29" s="176"/>
      <c r="I29" s="176"/>
      <c r="J29" s="176"/>
      <c r="K29" s="176"/>
      <c r="L29" s="176"/>
      <c r="M29" s="176"/>
      <c r="N29" s="176"/>
      <c r="O29" s="163">
        <v>0</v>
      </c>
    </row>
    <row r="30" spans="3:15" x14ac:dyDescent="0.35">
      <c r="C30" s="154" t="s">
        <v>430</v>
      </c>
      <c r="D30" s="163">
        <v>0</v>
      </c>
      <c r="E30" s="176"/>
      <c r="F30" s="177"/>
      <c r="G30" s="163">
        <v>0</v>
      </c>
      <c r="H30" s="176"/>
      <c r="I30" s="176"/>
      <c r="J30" s="176"/>
      <c r="K30" s="176"/>
      <c r="L30" s="176"/>
      <c r="M30" s="176"/>
      <c r="N30" s="176"/>
      <c r="O30" s="163">
        <v>0</v>
      </c>
    </row>
    <row r="31" spans="3:15" x14ac:dyDescent="0.35">
      <c r="C31" s="154" t="s">
        <v>431</v>
      </c>
      <c r="D31" s="163">
        <v>39.717464999999997</v>
      </c>
      <c r="E31" s="176"/>
      <c r="F31" s="177"/>
      <c r="G31" s="163">
        <v>0</v>
      </c>
      <c r="H31" s="176"/>
      <c r="I31" s="176"/>
      <c r="J31" s="176"/>
      <c r="K31" s="176"/>
      <c r="L31" s="176"/>
      <c r="M31" s="176"/>
      <c r="N31" s="176"/>
      <c r="O31" s="163">
        <v>0</v>
      </c>
    </row>
    <row r="32" spans="3:15" x14ac:dyDescent="0.35">
      <c r="C32" s="154" t="s">
        <v>433</v>
      </c>
      <c r="D32" s="163">
        <v>14.353738</v>
      </c>
      <c r="E32" s="176"/>
      <c r="F32" s="177"/>
      <c r="G32" s="163">
        <v>0</v>
      </c>
      <c r="H32" s="176"/>
      <c r="I32" s="176"/>
      <c r="J32" s="176"/>
      <c r="K32" s="176"/>
      <c r="L32" s="176"/>
      <c r="M32" s="176"/>
      <c r="N32" s="176"/>
      <c r="O32" s="163">
        <v>0</v>
      </c>
    </row>
    <row r="33" spans="3:15" ht="15" thickBot="1" x14ac:dyDescent="0.4">
      <c r="C33" s="155" t="s">
        <v>15</v>
      </c>
      <c r="D33" s="164">
        <v>475441.80688599998</v>
      </c>
      <c r="E33" s="164">
        <v>475193.60356100003</v>
      </c>
      <c r="F33" s="169">
        <v>194.13212200000001</v>
      </c>
      <c r="G33" s="164">
        <v>897.12355200000002</v>
      </c>
      <c r="H33" s="164">
        <v>786.86687900000004</v>
      </c>
      <c r="I33" s="164">
        <v>51.034264999999998</v>
      </c>
      <c r="J33" s="164">
        <v>22.872444000000002</v>
      </c>
      <c r="K33" s="164">
        <v>12.640943999999999</v>
      </c>
      <c r="L33" s="164">
        <v>23.237327000000001</v>
      </c>
      <c r="M33" s="164">
        <v>0.326735</v>
      </c>
      <c r="N33" s="164">
        <v>0.144958</v>
      </c>
      <c r="O33" s="164">
        <v>885.82859099999996</v>
      </c>
    </row>
  </sheetData>
  <sheetProtection algorithmName="SHA-512" hashValue="Jkhely8IkeYvT8RHQ1IVKk2m344sh3QnMXMUKkSeZgV+csSKIonSVVyHhuene2rTd5kL26A52tvui+wwF4+k3Q==" saltValue="TMw6khJrshNJ9HwzC6yUNw==" spinCount="100000" sheet="1" formatCells="0" formatColumns="0" formatRows="0" insertColumns="0" insertRows="0" insertHyperlinks="0" deleteColumns="0" deleteRows="0" sort="0" autoFilter="0" pivotTables="0"/>
  <mergeCells count="6">
    <mergeCell ref="D9:O9"/>
    <mergeCell ref="D10:F10"/>
    <mergeCell ref="G10:O10"/>
    <mergeCell ref="C8:O8"/>
    <mergeCell ref="B6:C6"/>
    <mergeCell ref="C9:C11"/>
  </mergeCells>
  <hyperlinks>
    <hyperlink ref="B2" location="Tartalom!A1" display="Back to contents page" xr:uid="{067DA9D6-EEEF-4777-B337-C2EFA51A2A1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E19"/>
  <sheetViews>
    <sheetView showGridLines="0" workbookViewId="0">
      <selection activeCell="I12" sqref="I12"/>
    </sheetView>
  </sheetViews>
  <sheetFormatPr defaultRowHeight="14.5" x14ac:dyDescent="0.35"/>
  <cols>
    <col min="1" max="2" width="4.453125" customWidth="1"/>
    <col min="3" max="3" width="44" customWidth="1"/>
    <col min="4" max="5" width="16.1796875" customWidth="1"/>
  </cols>
  <sheetData>
    <row r="1" spans="2:5" ht="12.75" customHeight="1" x14ac:dyDescent="0.35"/>
    <row r="2" spans="2:5" x14ac:dyDescent="0.35">
      <c r="B2" s="153" t="s">
        <v>0</v>
      </c>
      <c r="C2" s="100"/>
    </row>
    <row r="3" spans="2:5" x14ac:dyDescent="0.35">
      <c r="B3" s="1"/>
      <c r="C3" s="1"/>
    </row>
    <row r="4" spans="2:5" ht="15.5" x14ac:dyDescent="0.35">
      <c r="B4" s="19" t="s">
        <v>469</v>
      </c>
      <c r="C4" s="2"/>
    </row>
    <row r="5" spans="2:5" ht="2.15" customHeight="1" x14ac:dyDescent="0.35">
      <c r="B5" s="1"/>
      <c r="C5" s="1"/>
    </row>
    <row r="6" spans="2:5" ht="2.15" customHeight="1" x14ac:dyDescent="0.35">
      <c r="B6" s="438"/>
      <c r="C6" s="438"/>
    </row>
    <row r="7" spans="2:5" ht="2.15" customHeight="1" x14ac:dyDescent="0.35">
      <c r="B7" s="3"/>
      <c r="C7" s="4"/>
    </row>
    <row r="8" spans="2:5" ht="15" thickBot="1" x14ac:dyDescent="0.4">
      <c r="B8" s="32"/>
      <c r="C8" s="450">
        <f>+Tartalom!B3</f>
        <v>44561</v>
      </c>
      <c r="D8" s="450"/>
      <c r="E8" s="450"/>
    </row>
    <row r="9" spans="2:5" ht="15.75" customHeight="1" thickBot="1" x14ac:dyDescent="0.4">
      <c r="C9" s="502" t="s">
        <v>2</v>
      </c>
      <c r="D9" s="504" t="s">
        <v>470</v>
      </c>
      <c r="E9" s="504"/>
    </row>
    <row r="10" spans="2:5" ht="34.5" customHeight="1" thickBot="1" x14ac:dyDescent="0.4">
      <c r="C10" s="503"/>
      <c r="D10" s="46" t="s">
        <v>471</v>
      </c>
      <c r="E10" s="43" t="s">
        <v>472</v>
      </c>
    </row>
    <row r="11" spans="2:5" ht="15.75" customHeight="1" x14ac:dyDescent="0.35">
      <c r="C11" s="47" t="s">
        <v>473</v>
      </c>
      <c r="D11" s="196">
        <v>0</v>
      </c>
      <c r="E11" s="196">
        <v>0</v>
      </c>
    </row>
    <row r="12" spans="2:5" x14ac:dyDescent="0.35">
      <c r="C12" s="45" t="s">
        <v>474</v>
      </c>
      <c r="D12" s="197">
        <v>0</v>
      </c>
      <c r="E12" s="197">
        <v>0</v>
      </c>
    </row>
    <row r="13" spans="2:5" x14ac:dyDescent="0.35">
      <c r="C13" s="181" t="s">
        <v>475</v>
      </c>
      <c r="D13" s="198">
        <v>0</v>
      </c>
      <c r="E13" s="198">
        <v>0</v>
      </c>
    </row>
    <row r="14" spans="2:5" x14ac:dyDescent="0.35">
      <c r="C14" s="181" t="s">
        <v>476</v>
      </c>
      <c r="D14" s="198">
        <v>0</v>
      </c>
      <c r="E14" s="198">
        <v>0</v>
      </c>
    </row>
    <row r="15" spans="2:5" x14ac:dyDescent="0.35">
      <c r="C15" s="181" t="s">
        <v>477</v>
      </c>
      <c r="D15" s="198">
        <v>0</v>
      </c>
      <c r="E15" s="198">
        <v>0</v>
      </c>
    </row>
    <row r="16" spans="2:5" x14ac:dyDescent="0.35">
      <c r="C16" s="181" t="s">
        <v>478</v>
      </c>
      <c r="D16" s="197">
        <v>0</v>
      </c>
      <c r="E16" s="198">
        <v>0</v>
      </c>
    </row>
    <row r="17" spans="3:5" x14ac:dyDescent="0.35">
      <c r="C17" s="181" t="s">
        <v>479</v>
      </c>
      <c r="D17" s="197">
        <v>0</v>
      </c>
      <c r="E17" s="197">
        <v>0</v>
      </c>
    </row>
    <row r="18" spans="3:5" ht="15" thickBot="1" x14ac:dyDescent="0.4">
      <c r="C18" s="182" t="s">
        <v>15</v>
      </c>
      <c r="D18" s="199">
        <v>0</v>
      </c>
      <c r="E18" s="199">
        <v>0</v>
      </c>
    </row>
    <row r="19" spans="3:5" x14ac:dyDescent="0.35">
      <c r="C19" s="179"/>
    </row>
  </sheetData>
  <sheetProtection algorithmName="SHA-512" hashValue="G347PkCThRrpsdAvTmzb2707MO0RR9kKuQlxxrWZW3mDAuvcmeuhHss2DdvHDViB1VsHU1rrncgDuv/Hymp+1g==" saltValue="gE3EbpNxpVF7YfUWxb0v6g==" spinCount="100000" sheet="1" formatCells="0" formatColumns="0" formatRows="0" insertColumns="0" insertRows="0" insertHyperlinks="0" deleteColumns="0" deleteRows="0" sort="0" autoFilter="0" pivotTables="0"/>
  <mergeCells count="4">
    <mergeCell ref="C8:E8"/>
    <mergeCell ref="B6:C6"/>
    <mergeCell ref="C9:C10"/>
    <mergeCell ref="D9:E9"/>
  </mergeCells>
  <hyperlinks>
    <hyperlink ref="B2" location="Tartalom!A1" display="Back to contents page" xr:uid="{F72FFA08-2653-4285-8B65-5B8F9CB693B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54"/>
  <sheetViews>
    <sheetView showGridLines="0" zoomScale="85" zoomScaleNormal="85" workbookViewId="0">
      <selection activeCell="B2" sqref="B2"/>
    </sheetView>
  </sheetViews>
  <sheetFormatPr defaultRowHeight="14.5" x14ac:dyDescent="0.35"/>
  <cols>
    <col min="1" max="1" width="4.453125" customWidth="1"/>
    <col min="2" max="2" width="5.1796875" customWidth="1"/>
    <col min="3" max="3" width="60.81640625" customWidth="1"/>
  </cols>
  <sheetData>
    <row r="1" spans="2:6" ht="12.75" customHeight="1" x14ac:dyDescent="0.35"/>
    <row r="2" spans="2:6" x14ac:dyDescent="0.35">
      <c r="B2" s="153" t="s">
        <v>0</v>
      </c>
      <c r="C2" s="100"/>
      <c r="D2" s="100"/>
      <c r="E2" s="100"/>
    </row>
    <row r="3" spans="2:6" x14ac:dyDescent="0.35">
      <c r="B3" s="1"/>
      <c r="C3" s="1"/>
      <c r="D3" s="1"/>
      <c r="E3" s="1"/>
    </row>
    <row r="4" spans="2:6" ht="15.5" x14ac:dyDescent="0.35">
      <c r="B4" s="19" t="s">
        <v>1</v>
      </c>
      <c r="C4" s="2"/>
      <c r="D4" s="2"/>
      <c r="E4" s="2"/>
    </row>
    <row r="5" spans="2:6" ht="2.15" customHeight="1" x14ac:dyDescent="0.35">
      <c r="C5" s="1"/>
      <c r="D5" s="1"/>
      <c r="E5" s="1"/>
      <c r="F5" s="1"/>
    </row>
    <row r="6" spans="2:6" ht="2.15" customHeight="1" x14ac:dyDescent="0.35">
      <c r="C6" s="438"/>
      <c r="D6" s="438"/>
      <c r="E6" s="438"/>
      <c r="F6" s="1"/>
    </row>
    <row r="7" spans="2:6" ht="2.15" customHeight="1" x14ac:dyDescent="0.35">
      <c r="C7" s="3"/>
      <c r="D7" s="3"/>
      <c r="E7" s="6"/>
      <c r="F7" s="6"/>
    </row>
    <row r="8" spans="2:6" ht="15" thickBot="1" x14ac:dyDescent="0.4"/>
    <row r="9" spans="2:6" ht="15" thickBot="1" x14ac:dyDescent="0.4">
      <c r="B9" s="101"/>
      <c r="C9" s="106" t="s">
        <v>2</v>
      </c>
      <c r="D9" s="115">
        <f>+Tartalom!B3</f>
        <v>44561</v>
      </c>
      <c r="E9" s="115">
        <f>+EOMONTH(D9,-12)</f>
        <v>44196</v>
      </c>
    </row>
    <row r="10" spans="2:6" x14ac:dyDescent="0.35">
      <c r="B10" s="439" t="s">
        <v>661</v>
      </c>
      <c r="C10" s="439"/>
      <c r="D10" s="439"/>
      <c r="E10" s="439"/>
    </row>
    <row r="11" spans="2:6" x14ac:dyDescent="0.35">
      <c r="B11" s="103">
        <v>1</v>
      </c>
      <c r="C11" s="15" t="s">
        <v>105</v>
      </c>
      <c r="D11" s="9">
        <v>30949.035925750082</v>
      </c>
      <c r="E11" s="9">
        <v>32231</v>
      </c>
    </row>
    <row r="12" spans="2:6" x14ac:dyDescent="0.35">
      <c r="B12" s="103">
        <v>2</v>
      </c>
      <c r="C12" s="14" t="s">
        <v>662</v>
      </c>
      <c r="D12" s="11">
        <v>30949.035925750082</v>
      </c>
      <c r="E12" s="11">
        <v>32231</v>
      </c>
    </row>
    <row r="13" spans="2:6" x14ac:dyDescent="0.35">
      <c r="B13" s="103">
        <v>3</v>
      </c>
      <c r="C13" s="15" t="s">
        <v>144</v>
      </c>
      <c r="D13" s="9">
        <v>30949.035925750082</v>
      </c>
      <c r="E13" s="9">
        <v>32231</v>
      </c>
    </row>
    <row r="14" spans="2:6" x14ac:dyDescent="0.35">
      <c r="B14" s="440" t="s">
        <v>166</v>
      </c>
      <c r="C14" s="440"/>
      <c r="D14" s="440"/>
      <c r="E14" s="440"/>
    </row>
    <row r="15" spans="2:6" x14ac:dyDescent="0.35">
      <c r="B15" s="103">
        <v>4</v>
      </c>
      <c r="C15" s="15" t="s">
        <v>141</v>
      </c>
      <c r="D15" s="9">
        <v>28621.985953599604</v>
      </c>
      <c r="E15" s="9">
        <v>32566</v>
      </c>
    </row>
    <row r="16" spans="2:6" x14ac:dyDescent="0.35">
      <c r="B16" s="440" t="s">
        <v>663</v>
      </c>
      <c r="C16" s="440"/>
      <c r="D16" s="440"/>
      <c r="E16" s="440"/>
    </row>
    <row r="17" spans="2:5" x14ac:dyDescent="0.35">
      <c r="B17" s="103">
        <v>5</v>
      </c>
      <c r="C17" s="15" t="s">
        <v>664</v>
      </c>
      <c r="D17" s="12">
        <v>1.0813028828929958</v>
      </c>
      <c r="E17" s="12">
        <v>0.98971319781367073</v>
      </c>
    </row>
    <row r="18" spans="2:5" x14ac:dyDescent="0.35">
      <c r="B18" s="103">
        <v>6</v>
      </c>
      <c r="C18" s="14" t="s">
        <v>665</v>
      </c>
      <c r="D18" s="12">
        <v>1.0813028828929958</v>
      </c>
      <c r="E18" s="12">
        <v>0.98971319781367073</v>
      </c>
    </row>
    <row r="19" spans="2:5" x14ac:dyDescent="0.35">
      <c r="B19" s="103">
        <v>7</v>
      </c>
      <c r="C19" s="15" t="s">
        <v>666</v>
      </c>
      <c r="D19" s="12">
        <v>1.0813028828929958</v>
      </c>
      <c r="E19" s="12">
        <v>0.98971319781367073</v>
      </c>
    </row>
    <row r="20" spans="2:5" ht="23.25" customHeight="1" x14ac:dyDescent="0.35">
      <c r="B20" s="441" t="s">
        <v>667</v>
      </c>
      <c r="C20" s="441"/>
      <c r="D20" s="441"/>
      <c r="E20" s="441"/>
    </row>
    <row r="21" spans="2:5" ht="21.5" x14ac:dyDescent="0.35">
      <c r="B21" s="99" t="s">
        <v>317</v>
      </c>
      <c r="C21" s="152" t="s">
        <v>668</v>
      </c>
      <c r="D21" s="12">
        <v>0</v>
      </c>
      <c r="E21" s="12">
        <v>0</v>
      </c>
    </row>
    <row r="22" spans="2:5" x14ac:dyDescent="0.35">
      <c r="B22" s="103" t="s">
        <v>318</v>
      </c>
      <c r="C22" s="272" t="s">
        <v>669</v>
      </c>
      <c r="D22" s="13">
        <v>0</v>
      </c>
      <c r="E22" s="12">
        <v>0</v>
      </c>
    </row>
    <row r="23" spans="2:5" x14ac:dyDescent="0.35">
      <c r="B23" s="103" t="s">
        <v>319</v>
      </c>
      <c r="C23" s="273" t="s">
        <v>670</v>
      </c>
      <c r="D23" s="12">
        <v>0</v>
      </c>
      <c r="E23" s="12">
        <v>0</v>
      </c>
    </row>
    <row r="24" spans="2:5" x14ac:dyDescent="0.35">
      <c r="B24" s="103" t="s">
        <v>320</v>
      </c>
      <c r="C24" s="14" t="s">
        <v>671</v>
      </c>
      <c r="D24" s="13">
        <v>0.08</v>
      </c>
      <c r="E24" s="12">
        <v>0.08</v>
      </c>
    </row>
    <row r="25" spans="2:5" ht="15" customHeight="1" x14ac:dyDescent="0.35">
      <c r="B25" s="441" t="s">
        <v>672</v>
      </c>
      <c r="C25" s="441"/>
      <c r="D25" s="441"/>
      <c r="E25" s="441"/>
    </row>
    <row r="26" spans="2:5" x14ac:dyDescent="0.35">
      <c r="B26" s="103">
        <v>8</v>
      </c>
      <c r="C26" s="14" t="s">
        <v>673</v>
      </c>
      <c r="D26" s="13">
        <v>2.5000000000000001E-2</v>
      </c>
      <c r="E26" s="13">
        <v>2.5000000000000001E-2</v>
      </c>
    </row>
    <row r="27" spans="2:5" ht="21.5" x14ac:dyDescent="0.35">
      <c r="B27" s="99" t="s">
        <v>321</v>
      </c>
      <c r="C27" s="152" t="s">
        <v>674</v>
      </c>
      <c r="D27" s="383">
        <v>0</v>
      </c>
      <c r="E27" s="383">
        <v>0</v>
      </c>
    </row>
    <row r="28" spans="2:5" x14ac:dyDescent="0.35">
      <c r="B28" s="103">
        <v>9</v>
      </c>
      <c r="C28" s="14" t="s">
        <v>675</v>
      </c>
      <c r="D28" s="13">
        <v>0</v>
      </c>
      <c r="E28" s="13">
        <v>0</v>
      </c>
    </row>
    <row r="29" spans="2:5" x14ac:dyDescent="0.35">
      <c r="B29" s="99" t="s">
        <v>322</v>
      </c>
      <c r="C29" s="15" t="s">
        <v>676</v>
      </c>
      <c r="D29" s="384">
        <v>0</v>
      </c>
      <c r="E29" s="384">
        <v>0</v>
      </c>
    </row>
    <row r="30" spans="2:5" x14ac:dyDescent="0.35">
      <c r="B30" s="103">
        <v>10</v>
      </c>
      <c r="C30" s="14" t="s">
        <v>677</v>
      </c>
      <c r="D30" s="13">
        <v>0</v>
      </c>
      <c r="E30" s="13">
        <v>0</v>
      </c>
    </row>
    <row r="31" spans="2:5" x14ac:dyDescent="0.35">
      <c r="B31" s="103" t="s">
        <v>323</v>
      </c>
      <c r="C31" s="15" t="s">
        <v>678</v>
      </c>
      <c r="D31" s="384">
        <v>0</v>
      </c>
      <c r="E31" s="384">
        <v>0</v>
      </c>
    </row>
    <row r="32" spans="2:5" x14ac:dyDescent="0.35">
      <c r="B32" s="103">
        <v>11</v>
      </c>
      <c r="C32" s="14" t="s">
        <v>679</v>
      </c>
      <c r="D32" s="13">
        <v>2.5000000000000001E-2</v>
      </c>
      <c r="E32" s="13">
        <v>2.5000000000000001E-2</v>
      </c>
    </row>
    <row r="33" spans="2:5" x14ac:dyDescent="0.35">
      <c r="B33" s="103" t="s">
        <v>324</v>
      </c>
      <c r="C33" s="15" t="s">
        <v>680</v>
      </c>
      <c r="D33" s="383">
        <v>0.10500000000000001</v>
      </c>
      <c r="E33" s="383">
        <v>0.10500000000000001</v>
      </c>
    </row>
    <row r="34" spans="2:5" x14ac:dyDescent="0.35">
      <c r="B34" s="103">
        <v>12</v>
      </c>
      <c r="C34" s="14" t="s">
        <v>681</v>
      </c>
      <c r="D34" s="13">
        <v>7.0000000000000007E-2</v>
      </c>
      <c r="E34" s="13">
        <v>7.0000000000000007E-2</v>
      </c>
    </row>
    <row r="35" spans="2:5" ht="14.5" customHeight="1" x14ac:dyDescent="0.35">
      <c r="B35" s="441" t="s">
        <v>199</v>
      </c>
      <c r="C35" s="441"/>
      <c r="D35" s="441"/>
      <c r="E35" s="441"/>
    </row>
    <row r="36" spans="2:5" x14ac:dyDescent="0.35">
      <c r="B36" s="103">
        <v>13</v>
      </c>
      <c r="C36" s="14" t="s">
        <v>184</v>
      </c>
      <c r="D36" s="11">
        <v>370979.66812875</v>
      </c>
      <c r="E36" s="11">
        <v>476166</v>
      </c>
    </row>
    <row r="37" spans="2:5" x14ac:dyDescent="0.35">
      <c r="B37" s="103">
        <v>14</v>
      </c>
      <c r="C37" s="15" t="s">
        <v>237</v>
      </c>
      <c r="D37" s="12">
        <v>8.3425153949431785E-2</v>
      </c>
      <c r="E37" s="12">
        <v>6.7688579192970513E-2</v>
      </c>
    </row>
    <row r="38" spans="2:5" ht="24.5" customHeight="1" x14ac:dyDescent="0.35">
      <c r="B38" s="441" t="s">
        <v>682</v>
      </c>
      <c r="C38" s="441"/>
      <c r="D38" s="441"/>
      <c r="E38" s="441"/>
    </row>
    <row r="39" spans="2:5" ht="21.5" x14ac:dyDescent="0.35">
      <c r="B39" s="99" t="s">
        <v>325</v>
      </c>
      <c r="C39" s="152" t="s">
        <v>683</v>
      </c>
      <c r="D39" s="12">
        <v>0</v>
      </c>
      <c r="E39" s="432" t="s">
        <v>932</v>
      </c>
    </row>
    <row r="40" spans="2:5" x14ac:dyDescent="0.35">
      <c r="B40" s="103" t="s">
        <v>326</v>
      </c>
      <c r="C40" s="272" t="s">
        <v>684</v>
      </c>
      <c r="D40" s="13">
        <v>0</v>
      </c>
      <c r="E40" s="432" t="s">
        <v>932</v>
      </c>
    </row>
    <row r="41" spans="2:5" x14ac:dyDescent="0.35">
      <c r="B41" s="103" t="s">
        <v>327</v>
      </c>
      <c r="C41" s="15" t="s">
        <v>685</v>
      </c>
      <c r="D41" s="16">
        <v>0.03</v>
      </c>
      <c r="E41" s="432" t="s">
        <v>932</v>
      </c>
    </row>
    <row r="42" spans="2:5" ht="15" customHeight="1" x14ac:dyDescent="0.35">
      <c r="B42" s="441" t="s">
        <v>686</v>
      </c>
      <c r="C42" s="441"/>
      <c r="D42" s="441"/>
      <c r="E42" s="441"/>
    </row>
    <row r="43" spans="2:5" x14ac:dyDescent="0.35">
      <c r="B43" s="103" t="s">
        <v>328</v>
      </c>
      <c r="C43" s="15" t="s">
        <v>687</v>
      </c>
      <c r="D43" s="16">
        <v>0</v>
      </c>
      <c r="E43" s="432" t="s">
        <v>932</v>
      </c>
    </row>
    <row r="44" spans="2:5" x14ac:dyDescent="0.35">
      <c r="B44" s="103" t="s">
        <v>329</v>
      </c>
      <c r="C44" s="14" t="s">
        <v>244</v>
      </c>
      <c r="D44" s="13">
        <v>0.03</v>
      </c>
      <c r="E44" s="432" t="s">
        <v>932</v>
      </c>
    </row>
    <row r="45" spans="2:5" x14ac:dyDescent="0.35">
      <c r="B45" s="377" t="s">
        <v>688</v>
      </c>
      <c r="C45" s="377"/>
      <c r="D45" s="18"/>
      <c r="E45" s="18"/>
    </row>
    <row r="46" spans="2:5" x14ac:dyDescent="0.35">
      <c r="B46" s="103">
        <v>15</v>
      </c>
      <c r="C46" s="14" t="s">
        <v>689</v>
      </c>
      <c r="D46" s="11">
        <v>333544.03411010234</v>
      </c>
      <c r="E46" s="11"/>
    </row>
    <row r="47" spans="2:5" x14ac:dyDescent="0.35">
      <c r="B47" s="103" t="s">
        <v>330</v>
      </c>
      <c r="C47" s="15" t="s">
        <v>690</v>
      </c>
      <c r="D47" s="9">
        <v>25273.431905512498</v>
      </c>
      <c r="E47" s="9"/>
    </row>
    <row r="48" spans="2:5" x14ac:dyDescent="0.35">
      <c r="B48" s="103" t="s">
        <v>331</v>
      </c>
      <c r="C48" s="14" t="s">
        <v>691</v>
      </c>
      <c r="D48" s="11">
        <v>21972.889868829167</v>
      </c>
      <c r="E48" s="11"/>
    </row>
    <row r="49" spans="2:5" x14ac:dyDescent="0.35">
      <c r="B49" s="103">
        <v>16</v>
      </c>
      <c r="C49" s="15" t="s">
        <v>692</v>
      </c>
      <c r="D49" s="9">
        <v>12140.020480254165</v>
      </c>
      <c r="E49" s="9"/>
    </row>
    <row r="50" spans="2:5" x14ac:dyDescent="0.35">
      <c r="B50" s="103">
        <v>17</v>
      </c>
      <c r="C50" s="14" t="s">
        <v>693</v>
      </c>
      <c r="D50" s="417">
        <v>80.559184500000001</v>
      </c>
      <c r="E50" s="13"/>
    </row>
    <row r="51" spans="2:5" x14ac:dyDescent="0.35">
      <c r="B51" s="440" t="s">
        <v>694</v>
      </c>
      <c r="C51" s="440"/>
      <c r="D51" s="440"/>
      <c r="E51" s="440"/>
    </row>
    <row r="52" spans="2:5" x14ac:dyDescent="0.35">
      <c r="B52" s="103">
        <v>18</v>
      </c>
      <c r="C52" s="14" t="s">
        <v>695</v>
      </c>
      <c r="D52" s="11">
        <v>456772.41388645</v>
      </c>
      <c r="E52" s="11"/>
    </row>
    <row r="53" spans="2:5" x14ac:dyDescent="0.35">
      <c r="B53" s="103">
        <v>19</v>
      </c>
      <c r="C53" s="15" t="s">
        <v>411</v>
      </c>
      <c r="D53" s="9">
        <v>94364.434068658462</v>
      </c>
      <c r="E53" s="9"/>
    </row>
    <row r="54" spans="2:5" ht="15" thickBot="1" x14ac:dyDescent="0.4">
      <c r="B54" s="104">
        <v>20</v>
      </c>
      <c r="C54" s="274" t="s">
        <v>412</v>
      </c>
      <c r="D54" s="418">
        <v>4.8405145264168885</v>
      </c>
      <c r="E54" s="419"/>
    </row>
  </sheetData>
  <sheetProtection algorithmName="SHA-512" hashValue="LxDb09oCvHtwlOmPVHbXs6IAfJ/pa8+lpYabE6L5W36U8zX4AuYMOtyDPDJv97I8MMw4be2sOUhtjCHQCGob9g==" saltValue="pQtLps87RwMvYqwCIdUSjg==" spinCount="100000" sheet="1" formatCells="0" formatColumns="0" formatRows="0" insertColumns="0" insertRows="0" insertHyperlinks="0" deleteColumns="0" deleteRows="0" sort="0" autoFilter="0" pivotTables="0"/>
  <mergeCells count="10">
    <mergeCell ref="B25:E25"/>
    <mergeCell ref="B35:E35"/>
    <mergeCell ref="B38:E38"/>
    <mergeCell ref="B42:E42"/>
    <mergeCell ref="B51:E51"/>
    <mergeCell ref="C6:E6"/>
    <mergeCell ref="B10:E10"/>
    <mergeCell ref="B14:E14"/>
    <mergeCell ref="B16:E16"/>
    <mergeCell ref="B20:E20"/>
  </mergeCells>
  <hyperlinks>
    <hyperlink ref="B2" location="Tartalom!A1" display="Back to contents page" xr:uid="{A9C19879-3A3A-449C-885A-57B7E53A037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H17"/>
  <sheetViews>
    <sheetView showGridLines="0" workbookViewId="0">
      <selection activeCell="G29" sqref="G29"/>
    </sheetView>
  </sheetViews>
  <sheetFormatPr defaultRowHeight="14.5" x14ac:dyDescent="0.35"/>
  <cols>
    <col min="1" max="2" width="4.453125" customWidth="1"/>
    <col min="3" max="3" width="44" customWidth="1"/>
    <col min="4" max="4" width="18.1796875" customWidth="1"/>
    <col min="5" max="5" width="16.1796875" customWidth="1"/>
    <col min="6" max="6" width="14.81640625" customWidth="1"/>
    <col min="7" max="7" width="12.81640625" customWidth="1"/>
    <col min="8" max="8" width="17.54296875" customWidth="1"/>
  </cols>
  <sheetData>
    <row r="1" spans="2:8" ht="12.75" customHeight="1" x14ac:dyDescent="0.35"/>
    <row r="2" spans="2:8" x14ac:dyDescent="0.35">
      <c r="B2" s="153" t="s">
        <v>0</v>
      </c>
      <c r="C2" s="100"/>
    </row>
    <row r="3" spans="2:8" x14ac:dyDescent="0.35">
      <c r="B3" s="1"/>
      <c r="C3" s="1"/>
    </row>
    <row r="4" spans="2:8" ht="15.5" x14ac:dyDescent="0.35">
      <c r="B4" s="19" t="s">
        <v>480</v>
      </c>
      <c r="C4" s="2"/>
    </row>
    <row r="5" spans="2:8" ht="2" customHeight="1" x14ac:dyDescent="0.35">
      <c r="B5" s="1"/>
      <c r="C5" s="1"/>
    </row>
    <row r="6" spans="2:8" ht="2" customHeight="1" x14ac:dyDescent="0.35">
      <c r="B6" s="438"/>
      <c r="C6" s="438"/>
      <c r="D6" s="438"/>
      <c r="E6" s="438"/>
      <c r="F6" s="438"/>
      <c r="G6" s="438"/>
      <c r="H6" s="438"/>
    </row>
    <row r="7" spans="2:8" ht="2" customHeight="1" x14ac:dyDescent="0.35">
      <c r="B7" s="3"/>
      <c r="C7" s="4"/>
    </row>
    <row r="8" spans="2:8" ht="15" thickBot="1" x14ac:dyDescent="0.4">
      <c r="B8" s="32"/>
      <c r="C8" s="450">
        <f>+Tartalom!B3</f>
        <v>44561</v>
      </c>
      <c r="D8" s="450"/>
      <c r="E8" s="450"/>
      <c r="F8" s="450"/>
      <c r="G8" s="450"/>
      <c r="H8" s="450"/>
    </row>
    <row r="9" spans="2:8" ht="15" customHeight="1" thickBot="1" x14ac:dyDescent="0.4">
      <c r="B9" s="32"/>
      <c r="C9" s="442" t="s">
        <v>2</v>
      </c>
      <c r="D9" s="507" t="s">
        <v>485</v>
      </c>
      <c r="E9" s="505" t="s">
        <v>486</v>
      </c>
      <c r="F9" s="506"/>
      <c r="G9" s="506"/>
      <c r="H9" s="506"/>
    </row>
    <row r="10" spans="2:8" ht="21.75" customHeight="1" x14ac:dyDescent="0.35">
      <c r="C10" s="512"/>
      <c r="D10" s="508"/>
      <c r="E10" s="82"/>
      <c r="F10" s="510" t="s">
        <v>488</v>
      </c>
      <c r="G10" s="510" t="s">
        <v>489</v>
      </c>
      <c r="H10" s="510"/>
    </row>
    <row r="11" spans="2:8" ht="34.5" customHeight="1" thickBot="1" x14ac:dyDescent="0.4">
      <c r="C11" s="443"/>
      <c r="D11" s="509"/>
      <c r="E11" s="71"/>
      <c r="F11" s="511"/>
      <c r="G11" s="189"/>
      <c r="H11" s="71" t="s">
        <v>487</v>
      </c>
    </row>
    <row r="12" spans="2:8" x14ac:dyDescent="0.35">
      <c r="C12" s="10" t="s">
        <v>481</v>
      </c>
      <c r="D12" s="194">
        <v>28125.684363</v>
      </c>
      <c r="E12" s="56">
        <v>0</v>
      </c>
      <c r="F12" s="56">
        <v>0</v>
      </c>
      <c r="G12" s="56">
        <v>0</v>
      </c>
      <c r="H12" s="56">
        <v>0</v>
      </c>
    </row>
    <row r="13" spans="2:8" x14ac:dyDescent="0.35">
      <c r="C13" s="10" t="s">
        <v>482</v>
      </c>
      <c r="D13" s="194">
        <v>416581.27524400002</v>
      </c>
      <c r="E13" s="56">
        <v>0</v>
      </c>
      <c r="F13" s="56">
        <v>0</v>
      </c>
      <c r="G13" s="56">
        <v>0</v>
      </c>
      <c r="H13" s="56">
        <v>0</v>
      </c>
    </row>
    <row r="14" spans="2:8" x14ac:dyDescent="0.35">
      <c r="C14" s="24" t="s">
        <v>483</v>
      </c>
      <c r="D14" s="194">
        <v>444706.959607</v>
      </c>
      <c r="E14" s="56">
        <v>0</v>
      </c>
      <c r="F14" s="56">
        <v>0</v>
      </c>
      <c r="G14" s="56">
        <v>0</v>
      </c>
      <c r="H14" s="56">
        <v>0</v>
      </c>
    </row>
    <row r="15" spans="2:8" ht="15" thickBot="1" x14ac:dyDescent="0.4">
      <c r="C15" s="187" t="s">
        <v>484</v>
      </c>
      <c r="D15" s="195">
        <v>655.056059</v>
      </c>
      <c r="E15" s="70">
        <v>0</v>
      </c>
      <c r="F15" s="70">
        <v>0</v>
      </c>
      <c r="G15" s="70">
        <v>0</v>
      </c>
      <c r="H15" s="70">
        <v>0</v>
      </c>
    </row>
    <row r="16" spans="2:8" x14ac:dyDescent="0.35">
      <c r="C16" s="31" t="s">
        <v>767</v>
      </c>
      <c r="D16" s="49"/>
      <c r="E16" s="49"/>
      <c r="F16" s="49"/>
      <c r="G16" s="49"/>
      <c r="H16" s="49"/>
    </row>
    <row r="17" spans="3:3" x14ac:dyDescent="0.35">
      <c r="C17" s="307"/>
    </row>
  </sheetData>
  <sheetProtection algorithmName="SHA-512" hashValue="mARnSveVlZuhq+hzwH3yrAdStuxHyeABCqX6BNRG8DsC9Yg/vUtAYpvFlD2qCZ4xd/iF4qSSOHdC7tVsLpgYtQ==" saltValue="dtAqyDfcUmWBFMOOzcbXcg==" spinCount="100000" sheet="1" formatCells="0" formatColumns="0" formatRows="0" insertColumns="0" insertRows="0" insertHyperlinks="0" deleteColumns="0" deleteRows="0" sort="0" autoFilter="0" pivotTables="0"/>
  <mergeCells count="7">
    <mergeCell ref="B6:H6"/>
    <mergeCell ref="C8:H8"/>
    <mergeCell ref="E9:H9"/>
    <mergeCell ref="D9:D11"/>
    <mergeCell ref="F10:F11"/>
    <mergeCell ref="G10:H10"/>
    <mergeCell ref="C9:C11"/>
  </mergeCells>
  <hyperlinks>
    <hyperlink ref="B2" location="Tartalom!A1" display="Back to contents page" xr:uid="{30583F99-1567-47C0-A4BF-02AA6E06D8A7}"/>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29"/>
  <sheetViews>
    <sheetView showGridLines="0" zoomScale="85" zoomScaleNormal="85" workbookViewId="0">
      <selection activeCell="L10" sqref="L10"/>
    </sheetView>
  </sheetViews>
  <sheetFormatPr defaultRowHeight="14.5" x14ac:dyDescent="0.35"/>
  <cols>
    <col min="1" max="2" width="4.453125" customWidth="1"/>
    <col min="3" max="3" width="50.1796875" customWidth="1"/>
    <col min="4" max="4" width="18.1796875" customWidth="1"/>
    <col min="5" max="5" width="16.1796875" customWidth="1"/>
    <col min="6" max="6" width="14.81640625" customWidth="1"/>
    <col min="7" max="7" width="12.81640625" customWidth="1"/>
    <col min="8" max="8" width="17.54296875" customWidth="1"/>
  </cols>
  <sheetData>
    <row r="1" spans="2:9" ht="12.75" customHeight="1" x14ac:dyDescent="0.35"/>
    <row r="2" spans="2:9" x14ac:dyDescent="0.35">
      <c r="B2" s="153" t="s">
        <v>0</v>
      </c>
      <c r="C2" s="100"/>
    </row>
    <row r="3" spans="2:9" x14ac:dyDescent="0.35">
      <c r="B3" s="1"/>
      <c r="C3" s="1"/>
    </row>
    <row r="4" spans="2:9" ht="15.5" x14ac:dyDescent="0.35">
      <c r="B4" s="19" t="s">
        <v>490</v>
      </c>
      <c r="C4" s="2"/>
    </row>
    <row r="5" spans="2:9" ht="2" customHeight="1" x14ac:dyDescent="0.35">
      <c r="B5" s="1"/>
      <c r="C5" s="1"/>
    </row>
    <row r="6" spans="2:9" ht="2" customHeight="1" x14ac:dyDescent="0.35">
      <c r="B6" s="438"/>
      <c r="C6" s="438"/>
      <c r="D6" s="438"/>
      <c r="E6" s="438"/>
      <c r="F6" s="438"/>
      <c r="G6" s="438"/>
      <c r="H6" s="438"/>
    </row>
    <row r="7" spans="2:9" ht="2" customHeight="1" x14ac:dyDescent="0.35">
      <c r="B7" s="3"/>
      <c r="C7" s="4"/>
    </row>
    <row r="8" spans="2:9" ht="15" thickBot="1" x14ac:dyDescent="0.4">
      <c r="B8" s="32"/>
      <c r="C8" s="450">
        <f>+Tartalom!B3</f>
        <v>44561</v>
      </c>
      <c r="D8" s="450"/>
      <c r="E8" s="450"/>
      <c r="F8" s="450"/>
      <c r="G8" s="450"/>
      <c r="H8" s="450"/>
      <c r="I8" s="450"/>
    </row>
    <row r="9" spans="2:9" ht="49.5" customHeight="1" thickBot="1" x14ac:dyDescent="0.4">
      <c r="B9" s="32"/>
      <c r="C9" s="442" t="s">
        <v>2</v>
      </c>
      <c r="D9" s="444" t="s">
        <v>491</v>
      </c>
      <c r="E9" s="444"/>
      <c r="F9" s="444" t="s">
        <v>492</v>
      </c>
      <c r="G9" s="444"/>
      <c r="H9" s="444" t="s">
        <v>493</v>
      </c>
      <c r="I9" s="444"/>
    </row>
    <row r="10" spans="2:9" ht="45" customHeight="1" thickBot="1" x14ac:dyDescent="0.4">
      <c r="C10" s="443" t="s">
        <v>494</v>
      </c>
      <c r="D10" s="23" t="s">
        <v>495</v>
      </c>
      <c r="E10" s="23" t="s">
        <v>496</v>
      </c>
      <c r="F10" s="23" t="s">
        <v>495</v>
      </c>
      <c r="G10" s="23" t="s">
        <v>496</v>
      </c>
      <c r="H10" s="23" t="s">
        <v>497</v>
      </c>
      <c r="I10" s="23" t="s">
        <v>498</v>
      </c>
    </row>
    <row r="11" spans="2:9" x14ac:dyDescent="0.35">
      <c r="C11" s="10" t="s">
        <v>499</v>
      </c>
      <c r="D11" s="56">
        <v>340745.6205909999</v>
      </c>
      <c r="E11" s="56">
        <v>0</v>
      </c>
      <c r="F11" s="56">
        <v>340745.6205909999</v>
      </c>
      <c r="G11" s="56">
        <v>0</v>
      </c>
      <c r="H11" s="56">
        <v>0</v>
      </c>
      <c r="I11" s="191">
        <v>0</v>
      </c>
    </row>
    <row r="12" spans="2:9" ht="20.5" customHeight="1" x14ac:dyDescent="0.35">
      <c r="C12" s="10" t="s">
        <v>500</v>
      </c>
      <c r="D12" s="56">
        <v>0</v>
      </c>
      <c r="E12" s="56">
        <v>0</v>
      </c>
      <c r="F12" s="56">
        <v>0</v>
      </c>
      <c r="G12" s="56">
        <v>0</v>
      </c>
      <c r="H12" s="56">
        <v>0</v>
      </c>
      <c r="I12" s="191">
        <v>0</v>
      </c>
    </row>
    <row r="13" spans="2:9" x14ac:dyDescent="0.35">
      <c r="C13" s="10" t="s">
        <v>501</v>
      </c>
      <c r="D13" s="56">
        <v>0</v>
      </c>
      <c r="E13" s="56">
        <v>0</v>
      </c>
      <c r="F13" s="56">
        <v>0</v>
      </c>
      <c r="G13" s="56">
        <v>0</v>
      </c>
      <c r="H13" s="56">
        <v>0</v>
      </c>
      <c r="I13" s="191">
        <v>0</v>
      </c>
    </row>
    <row r="14" spans="2:9" x14ac:dyDescent="0.35">
      <c r="C14" s="10" t="s">
        <v>502</v>
      </c>
      <c r="D14" s="56">
        <v>0</v>
      </c>
      <c r="E14" s="56">
        <v>0</v>
      </c>
      <c r="F14" s="56">
        <v>0</v>
      </c>
      <c r="G14" s="56">
        <v>0</v>
      </c>
      <c r="H14" s="56">
        <v>0</v>
      </c>
      <c r="I14" s="191">
        <v>0</v>
      </c>
    </row>
    <row r="15" spans="2:9" x14ac:dyDescent="0.35">
      <c r="C15" s="10" t="s">
        <v>503</v>
      </c>
      <c r="D15" s="56">
        <v>0</v>
      </c>
      <c r="E15" s="56">
        <v>0</v>
      </c>
      <c r="F15" s="56">
        <v>0</v>
      </c>
      <c r="G15" s="56">
        <v>0</v>
      </c>
      <c r="H15" s="56">
        <v>0</v>
      </c>
      <c r="I15" s="191">
        <v>0</v>
      </c>
    </row>
    <row r="16" spans="2:9" x14ac:dyDescent="0.35">
      <c r="C16" s="10" t="s">
        <v>504</v>
      </c>
      <c r="D16" s="56">
        <v>30567.52946300005</v>
      </c>
      <c r="E16" s="56">
        <v>0</v>
      </c>
      <c r="F16" s="56">
        <v>30567.52946300005</v>
      </c>
      <c r="G16" s="56">
        <v>0</v>
      </c>
      <c r="H16" s="56">
        <v>0</v>
      </c>
      <c r="I16" s="191">
        <v>0</v>
      </c>
    </row>
    <row r="17" spans="3:9" x14ac:dyDescent="0.35">
      <c r="C17" s="10" t="s">
        <v>505</v>
      </c>
      <c r="D17" s="56">
        <v>1080.4002370000001</v>
      </c>
      <c r="E17" s="56">
        <v>39.660150999999999</v>
      </c>
      <c r="F17" s="56">
        <v>1080.4002370000001</v>
      </c>
      <c r="G17" s="56">
        <v>19.8300755</v>
      </c>
      <c r="H17" s="56">
        <v>1079.40918691915</v>
      </c>
      <c r="I17" s="191">
        <v>0.98107566629977749</v>
      </c>
    </row>
    <row r="18" spans="3:9" x14ac:dyDescent="0.35">
      <c r="C18" s="10" t="s">
        <v>261</v>
      </c>
      <c r="D18" s="56">
        <v>181.45705800000002</v>
      </c>
      <c r="E18" s="56">
        <v>14.079258999999999</v>
      </c>
      <c r="F18" s="56">
        <v>181.45705800000002</v>
      </c>
      <c r="G18" s="56">
        <v>7.0396294999999993</v>
      </c>
      <c r="H18" s="56">
        <v>141.37251562499998</v>
      </c>
      <c r="I18" s="191">
        <v>0.74999999999999989</v>
      </c>
    </row>
    <row r="19" spans="3:9" x14ac:dyDescent="0.35">
      <c r="C19" s="10" t="s">
        <v>506</v>
      </c>
      <c r="D19" s="56">
        <v>26228.742831</v>
      </c>
      <c r="E19" s="56">
        <v>0</v>
      </c>
      <c r="F19" s="56">
        <v>26228.742831</v>
      </c>
      <c r="G19" s="56">
        <v>0</v>
      </c>
      <c r="H19" s="56">
        <v>19674.367690750005</v>
      </c>
      <c r="I19" s="191">
        <v>0.75010715601270384</v>
      </c>
    </row>
    <row r="20" spans="3:9" x14ac:dyDescent="0.35">
      <c r="C20" s="10" t="s">
        <v>264</v>
      </c>
      <c r="D20" s="56">
        <v>655.056059</v>
      </c>
      <c r="E20" s="56">
        <v>0</v>
      </c>
      <c r="F20" s="56">
        <v>655.056059</v>
      </c>
      <c r="G20" s="56">
        <v>0</v>
      </c>
      <c r="H20" s="56">
        <v>738.0747859999999</v>
      </c>
      <c r="I20" s="191">
        <v>1.1267353012912134</v>
      </c>
    </row>
    <row r="21" spans="3:9" x14ac:dyDescent="0.35">
      <c r="C21" s="10" t="s">
        <v>507</v>
      </c>
      <c r="D21" s="56">
        <v>0</v>
      </c>
      <c r="E21" s="56">
        <v>0</v>
      </c>
      <c r="F21" s="56">
        <v>0</v>
      </c>
      <c r="G21" s="56">
        <v>0</v>
      </c>
      <c r="H21" s="56">
        <v>0</v>
      </c>
      <c r="I21" s="191">
        <v>0</v>
      </c>
    </row>
    <row r="22" spans="3:9" x14ac:dyDescent="0.35">
      <c r="C22" s="10" t="s">
        <v>508</v>
      </c>
      <c r="D22" s="56">
        <v>76195.671653000012</v>
      </c>
      <c r="E22" s="56">
        <v>0</v>
      </c>
      <c r="F22" s="56">
        <v>76195.671653000012</v>
      </c>
      <c r="G22" s="56">
        <v>0</v>
      </c>
      <c r="H22" s="56">
        <v>578.73958599999992</v>
      </c>
      <c r="I22" s="191">
        <v>7.595439129871014E-3</v>
      </c>
    </row>
    <row r="23" spans="3:9" ht="20" x14ac:dyDescent="0.35">
      <c r="C23" s="10" t="s">
        <v>509</v>
      </c>
      <c r="D23" s="56">
        <v>0</v>
      </c>
      <c r="E23" s="56">
        <v>0</v>
      </c>
      <c r="F23" s="56">
        <v>0</v>
      </c>
      <c r="G23" s="56">
        <v>0</v>
      </c>
      <c r="H23" s="56">
        <v>0</v>
      </c>
      <c r="I23" s="191">
        <v>0</v>
      </c>
    </row>
    <row r="24" spans="3:9" ht="20" x14ac:dyDescent="0.35">
      <c r="C24" s="10" t="s">
        <v>510</v>
      </c>
      <c r="D24" s="56">
        <v>0</v>
      </c>
      <c r="E24" s="56">
        <v>0</v>
      </c>
      <c r="F24" s="56">
        <v>0</v>
      </c>
      <c r="G24" s="56">
        <v>0</v>
      </c>
      <c r="H24" s="56">
        <v>0</v>
      </c>
      <c r="I24" s="191">
        <v>0</v>
      </c>
    </row>
    <row r="25" spans="3:9" x14ac:dyDescent="0.35">
      <c r="C25" s="10" t="s">
        <v>511</v>
      </c>
      <c r="D25" s="56">
        <v>0</v>
      </c>
      <c r="E25" s="56">
        <v>0</v>
      </c>
      <c r="F25" s="56">
        <v>0</v>
      </c>
      <c r="G25" s="56">
        <v>0</v>
      </c>
      <c r="H25" s="56">
        <v>0</v>
      </c>
      <c r="I25" s="191">
        <v>0</v>
      </c>
    </row>
    <row r="26" spans="3:9" x14ac:dyDescent="0.35">
      <c r="C26" s="10" t="s">
        <v>512</v>
      </c>
      <c r="D26" s="56">
        <v>908.78414775007752</v>
      </c>
      <c r="E26" s="56">
        <v>77.136313999999999</v>
      </c>
      <c r="F26" s="56">
        <v>908.78414775007752</v>
      </c>
      <c r="G26" s="56">
        <v>77.136313999999999</v>
      </c>
      <c r="H26" s="56">
        <v>934.29752253707761</v>
      </c>
      <c r="I26" s="191">
        <v>0.94763985411017282</v>
      </c>
    </row>
    <row r="27" spans="3:9" ht="15" thickBot="1" x14ac:dyDescent="0.4">
      <c r="C27" s="190" t="s">
        <v>15</v>
      </c>
      <c r="D27" s="60">
        <v>476563.26203975012</v>
      </c>
      <c r="E27" s="60">
        <v>130.87572399999999</v>
      </c>
      <c r="F27" s="60">
        <v>476563.26203975012</v>
      </c>
      <c r="G27" s="60">
        <v>104.00601899999999</v>
      </c>
      <c r="H27" s="60">
        <v>23146.261287831236</v>
      </c>
      <c r="I27" s="192">
        <v>4.8558528849894547E-2</v>
      </c>
    </row>
    <row r="29" spans="3:9" x14ac:dyDescent="0.35">
      <c r="C29" s="307"/>
    </row>
  </sheetData>
  <sheetProtection algorithmName="SHA-512" hashValue="hTUZlIWrTXqjEpLziwO66FSeqN07VIaSNaMikovBoDNRj0l7Bj3pL8NdPMksKUEBsaWCJLGtBbM7U6JJFnkz7g==" saltValue="P6J0Q7HQ5h8Gm3LqO7GeFA==" spinCount="100000" sheet="1" formatCells="0" formatColumns="0" formatRows="0" insertColumns="0" insertRows="0" insertHyperlinks="0" deleteColumns="0" deleteRows="0" sort="0" autoFilter="0" pivotTables="0"/>
  <mergeCells count="6">
    <mergeCell ref="C8:I8"/>
    <mergeCell ref="B6:H6"/>
    <mergeCell ref="C9:C10"/>
    <mergeCell ref="D9:E9"/>
    <mergeCell ref="F9:G9"/>
    <mergeCell ref="H9:I9"/>
  </mergeCells>
  <hyperlinks>
    <hyperlink ref="B2" location="Tartalom!A1" display="Back to contents page" xr:uid="{29805A5C-2B38-4634-94AE-4A5D143362F2}"/>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S30"/>
  <sheetViews>
    <sheetView showGridLines="0" zoomScale="85" zoomScaleNormal="85" workbookViewId="0">
      <selection activeCell="D4" sqref="D4"/>
    </sheetView>
  </sheetViews>
  <sheetFormatPr defaultRowHeight="14.5" x14ac:dyDescent="0.35"/>
  <cols>
    <col min="1" max="2" width="4.453125" customWidth="1"/>
    <col min="3" max="3" width="44" customWidth="1"/>
    <col min="4" max="17" width="9.81640625" customWidth="1"/>
    <col min="18" max="18" width="10.1796875" customWidth="1"/>
    <col min="19" max="19" width="11.453125" customWidth="1"/>
  </cols>
  <sheetData>
    <row r="1" spans="2:19" ht="12.75" customHeight="1" x14ac:dyDescent="0.35"/>
    <row r="2" spans="2:19" x14ac:dyDescent="0.35">
      <c r="B2" s="153" t="s">
        <v>0</v>
      </c>
      <c r="C2" s="100"/>
    </row>
    <row r="3" spans="2:19" x14ac:dyDescent="0.35">
      <c r="B3" s="1"/>
      <c r="C3" s="1"/>
    </row>
    <row r="4" spans="2:19" ht="15.5" x14ac:dyDescent="0.35">
      <c r="B4" s="19" t="s">
        <v>513</v>
      </c>
      <c r="C4" s="2"/>
    </row>
    <row r="5" spans="2:19" ht="2.15" customHeight="1" x14ac:dyDescent="0.35">
      <c r="B5" s="1"/>
      <c r="C5" s="1"/>
    </row>
    <row r="6" spans="2:19" ht="2.15" customHeight="1" x14ac:dyDescent="0.35">
      <c r="B6" s="438"/>
      <c r="C6" s="438"/>
      <c r="D6" s="438"/>
      <c r="E6" s="438"/>
      <c r="F6" s="438"/>
      <c r="G6" s="438"/>
      <c r="H6" s="438"/>
      <c r="I6" s="438"/>
    </row>
    <row r="7" spans="2:19" ht="2.15" customHeight="1" x14ac:dyDescent="0.35">
      <c r="B7" s="3"/>
      <c r="C7" s="4"/>
    </row>
    <row r="8" spans="2:19" ht="15" thickBot="1" x14ac:dyDescent="0.4">
      <c r="B8" s="32"/>
      <c r="C8" s="450">
        <f>+Tartalom!B3</f>
        <v>44561</v>
      </c>
      <c r="D8" s="450"/>
      <c r="E8" s="450"/>
      <c r="F8" s="450"/>
      <c r="G8" s="450"/>
      <c r="H8" s="450"/>
      <c r="I8" s="450"/>
      <c r="J8" s="450"/>
      <c r="K8" s="450"/>
      <c r="L8" s="450"/>
      <c r="M8" s="450"/>
      <c r="N8" s="450"/>
      <c r="O8" s="450"/>
      <c r="P8" s="450"/>
      <c r="Q8" s="450"/>
      <c r="R8" s="450"/>
      <c r="S8" s="450"/>
    </row>
    <row r="9" spans="2:19" ht="15" thickBot="1" x14ac:dyDescent="0.4">
      <c r="B9" s="32"/>
      <c r="C9" s="442" t="s">
        <v>2</v>
      </c>
      <c r="D9" s="444" t="s">
        <v>514</v>
      </c>
      <c r="E9" s="444"/>
      <c r="F9" s="444"/>
      <c r="G9" s="444"/>
      <c r="H9" s="444"/>
      <c r="I9" s="444"/>
      <c r="J9" s="444"/>
      <c r="K9" s="444"/>
      <c r="L9" s="444"/>
      <c r="M9" s="444"/>
      <c r="N9" s="444"/>
      <c r="O9" s="444"/>
      <c r="P9" s="444"/>
      <c r="Q9" s="444"/>
      <c r="R9" s="28"/>
      <c r="S9" s="28"/>
    </row>
    <row r="10" spans="2:19" ht="23.5" thickBot="1" x14ac:dyDescent="0.4">
      <c r="C10" s="443" t="s">
        <v>494</v>
      </c>
      <c r="D10" s="193">
        <v>0</v>
      </c>
      <c r="E10" s="193">
        <v>0.02</v>
      </c>
      <c r="F10" s="193">
        <v>0.04</v>
      </c>
      <c r="G10" s="193">
        <v>0.1</v>
      </c>
      <c r="H10" s="193">
        <v>0.2</v>
      </c>
      <c r="I10" s="193">
        <v>0.35</v>
      </c>
      <c r="J10" s="193">
        <v>0.5</v>
      </c>
      <c r="K10" s="193">
        <v>0.7</v>
      </c>
      <c r="L10" s="193">
        <v>0.75</v>
      </c>
      <c r="M10" s="193">
        <v>1</v>
      </c>
      <c r="N10" s="193">
        <v>1.5</v>
      </c>
      <c r="O10" s="193">
        <v>2.5</v>
      </c>
      <c r="P10" s="193">
        <v>3.7</v>
      </c>
      <c r="Q10" s="193">
        <v>12.5</v>
      </c>
      <c r="R10" s="23" t="s">
        <v>15</v>
      </c>
      <c r="S10" s="23" t="s">
        <v>768</v>
      </c>
    </row>
    <row r="11" spans="2:19" ht="19" customHeight="1" x14ac:dyDescent="0.35">
      <c r="C11" s="10" t="s">
        <v>499</v>
      </c>
      <c r="D11" s="56">
        <v>340745.6205909999</v>
      </c>
      <c r="E11" s="56">
        <v>0</v>
      </c>
      <c r="F11" s="56">
        <v>0</v>
      </c>
      <c r="G11" s="56">
        <v>0</v>
      </c>
      <c r="H11" s="56">
        <v>0</v>
      </c>
      <c r="I11" s="56">
        <v>0</v>
      </c>
      <c r="J11" s="56">
        <v>0</v>
      </c>
      <c r="K11" s="56">
        <v>0</v>
      </c>
      <c r="L11" s="56">
        <v>0</v>
      </c>
      <c r="M11" s="56">
        <v>0</v>
      </c>
      <c r="N11" s="56">
        <v>0</v>
      </c>
      <c r="O11" s="56">
        <v>0</v>
      </c>
      <c r="P11" s="56">
        <v>0</v>
      </c>
      <c r="Q11" s="56">
        <v>0</v>
      </c>
      <c r="R11" s="63">
        <v>340745.6205909999</v>
      </c>
      <c r="S11" s="56">
        <v>340745.6205909999</v>
      </c>
    </row>
    <row r="12" spans="2:19" ht="22.5" customHeight="1" x14ac:dyDescent="0.35">
      <c r="C12" s="10" t="s">
        <v>500</v>
      </c>
      <c r="D12" s="56">
        <v>0</v>
      </c>
      <c r="E12" s="56">
        <v>0</v>
      </c>
      <c r="F12" s="56">
        <v>0</v>
      </c>
      <c r="G12" s="56">
        <v>0</v>
      </c>
      <c r="H12" s="56">
        <v>0</v>
      </c>
      <c r="I12" s="56">
        <v>0</v>
      </c>
      <c r="J12" s="56">
        <v>0</v>
      </c>
      <c r="K12" s="56">
        <v>0</v>
      </c>
      <c r="L12" s="56">
        <v>0</v>
      </c>
      <c r="M12" s="56">
        <v>0</v>
      </c>
      <c r="N12" s="56">
        <v>0</v>
      </c>
      <c r="O12" s="56">
        <v>0</v>
      </c>
      <c r="P12" s="56">
        <v>0</v>
      </c>
      <c r="Q12" s="56">
        <v>0</v>
      </c>
      <c r="R12" s="63">
        <v>0</v>
      </c>
      <c r="S12" s="56">
        <v>0</v>
      </c>
    </row>
    <row r="13" spans="2:19" x14ac:dyDescent="0.35">
      <c r="C13" s="10" t="s">
        <v>501</v>
      </c>
      <c r="D13" s="56">
        <v>0</v>
      </c>
      <c r="E13" s="56">
        <v>0</v>
      </c>
      <c r="F13" s="56">
        <v>0</v>
      </c>
      <c r="G13" s="56">
        <v>0</v>
      </c>
      <c r="H13" s="56">
        <v>0</v>
      </c>
      <c r="I13" s="56">
        <v>0</v>
      </c>
      <c r="J13" s="56">
        <v>0</v>
      </c>
      <c r="K13" s="56">
        <v>0</v>
      </c>
      <c r="L13" s="56">
        <v>0</v>
      </c>
      <c r="M13" s="56">
        <v>0</v>
      </c>
      <c r="N13" s="56">
        <v>0</v>
      </c>
      <c r="O13" s="56">
        <v>0</v>
      </c>
      <c r="P13" s="56">
        <v>0</v>
      </c>
      <c r="Q13" s="56">
        <v>0</v>
      </c>
      <c r="R13" s="63">
        <v>0</v>
      </c>
      <c r="S13" s="56">
        <v>0</v>
      </c>
    </row>
    <row r="14" spans="2:19" x14ac:dyDescent="0.35">
      <c r="C14" s="10" t="s">
        <v>502</v>
      </c>
      <c r="D14" s="56">
        <v>0</v>
      </c>
      <c r="E14" s="56">
        <v>0</v>
      </c>
      <c r="F14" s="56">
        <v>0</v>
      </c>
      <c r="G14" s="56">
        <v>0</v>
      </c>
      <c r="H14" s="56">
        <v>0</v>
      </c>
      <c r="I14" s="56">
        <v>0</v>
      </c>
      <c r="J14" s="56">
        <v>0</v>
      </c>
      <c r="K14" s="56">
        <v>0</v>
      </c>
      <c r="L14" s="56">
        <v>0</v>
      </c>
      <c r="M14" s="56">
        <v>0</v>
      </c>
      <c r="N14" s="56">
        <v>0</v>
      </c>
      <c r="O14" s="56">
        <v>0</v>
      </c>
      <c r="P14" s="56">
        <v>0</v>
      </c>
      <c r="Q14" s="56">
        <v>0</v>
      </c>
      <c r="R14" s="63">
        <v>0</v>
      </c>
      <c r="S14" s="56">
        <v>0</v>
      </c>
    </row>
    <row r="15" spans="2:19" x14ac:dyDescent="0.35">
      <c r="C15" s="10" t="s">
        <v>503</v>
      </c>
      <c r="D15" s="56">
        <v>0</v>
      </c>
      <c r="E15" s="56">
        <v>0</v>
      </c>
      <c r="F15" s="56">
        <v>0</v>
      </c>
      <c r="G15" s="56">
        <v>0</v>
      </c>
      <c r="H15" s="56">
        <v>0</v>
      </c>
      <c r="I15" s="56">
        <v>0</v>
      </c>
      <c r="J15" s="56">
        <v>0</v>
      </c>
      <c r="K15" s="56">
        <v>0</v>
      </c>
      <c r="L15" s="56">
        <v>0</v>
      </c>
      <c r="M15" s="56">
        <v>0</v>
      </c>
      <c r="N15" s="56">
        <v>0</v>
      </c>
      <c r="O15" s="56">
        <v>0</v>
      </c>
      <c r="P15" s="56">
        <v>0</v>
      </c>
      <c r="Q15" s="56">
        <v>0</v>
      </c>
      <c r="R15" s="63">
        <v>0</v>
      </c>
      <c r="S15" s="56">
        <v>0</v>
      </c>
    </row>
    <row r="16" spans="2:19" x14ac:dyDescent="0.35">
      <c r="C16" s="10" t="s">
        <v>504</v>
      </c>
      <c r="D16" s="56">
        <v>30567.52946300005</v>
      </c>
      <c r="E16" s="56">
        <v>0</v>
      </c>
      <c r="F16" s="56">
        <v>0</v>
      </c>
      <c r="G16" s="56">
        <v>0</v>
      </c>
      <c r="H16" s="56">
        <v>0</v>
      </c>
      <c r="I16" s="56">
        <v>0</v>
      </c>
      <c r="J16" s="56">
        <v>0</v>
      </c>
      <c r="K16" s="56">
        <v>0</v>
      </c>
      <c r="L16" s="56">
        <v>0</v>
      </c>
      <c r="M16" s="56">
        <v>0</v>
      </c>
      <c r="N16" s="56">
        <v>0</v>
      </c>
      <c r="O16" s="56">
        <v>0</v>
      </c>
      <c r="P16" s="56">
        <v>0</v>
      </c>
      <c r="Q16" s="56">
        <v>0</v>
      </c>
      <c r="R16" s="63">
        <v>30567.52946300005</v>
      </c>
      <c r="S16" s="56">
        <v>30567.52946300005</v>
      </c>
    </row>
    <row r="17" spans="3:19" x14ac:dyDescent="0.35">
      <c r="C17" s="10" t="s">
        <v>505</v>
      </c>
      <c r="D17" s="56">
        <v>0</v>
      </c>
      <c r="E17" s="56">
        <v>0</v>
      </c>
      <c r="F17" s="56">
        <v>0</v>
      </c>
      <c r="G17" s="56">
        <v>0</v>
      </c>
      <c r="H17" s="56">
        <v>0</v>
      </c>
      <c r="I17" s="56">
        <v>0</v>
      </c>
      <c r="J17" s="56">
        <v>0</v>
      </c>
      <c r="K17" s="56">
        <v>0</v>
      </c>
      <c r="L17" s="56">
        <v>0</v>
      </c>
      <c r="M17" s="56">
        <v>1100.2303125000001</v>
      </c>
      <c r="N17" s="56">
        <v>0</v>
      </c>
      <c r="O17" s="56">
        <v>0</v>
      </c>
      <c r="P17" s="56">
        <v>0</v>
      </c>
      <c r="Q17" s="56">
        <v>0</v>
      </c>
      <c r="R17" s="63">
        <v>1100.2303125000001</v>
      </c>
      <c r="S17" s="56">
        <v>1100.2303125000001</v>
      </c>
    </row>
    <row r="18" spans="3:19" x14ac:dyDescent="0.35">
      <c r="C18" s="10" t="s">
        <v>261</v>
      </c>
      <c r="D18" s="56">
        <v>0</v>
      </c>
      <c r="E18" s="56">
        <v>0</v>
      </c>
      <c r="F18" s="56">
        <v>0</v>
      </c>
      <c r="G18" s="56">
        <v>0</v>
      </c>
      <c r="H18" s="56">
        <v>0</v>
      </c>
      <c r="I18" s="56">
        <v>0</v>
      </c>
      <c r="J18" s="56">
        <v>0</v>
      </c>
      <c r="K18" s="56">
        <v>0</v>
      </c>
      <c r="L18" s="56">
        <v>188.49668750000001</v>
      </c>
      <c r="M18" s="386">
        <v>0</v>
      </c>
      <c r="N18" s="386">
        <v>0</v>
      </c>
      <c r="O18" s="56">
        <v>0</v>
      </c>
      <c r="P18" s="56">
        <v>0</v>
      </c>
      <c r="Q18" s="56">
        <v>0</v>
      </c>
      <c r="R18" s="63">
        <v>188.49668750000001</v>
      </c>
      <c r="S18" s="56">
        <v>188.49668750000001</v>
      </c>
    </row>
    <row r="19" spans="3:19" x14ac:dyDescent="0.35">
      <c r="C19" s="10" t="s">
        <v>506</v>
      </c>
      <c r="D19" s="56">
        <v>0</v>
      </c>
      <c r="E19" s="56">
        <v>0</v>
      </c>
      <c r="F19" s="56">
        <v>0</v>
      </c>
      <c r="G19" s="56">
        <v>0</v>
      </c>
      <c r="H19" s="56">
        <v>0</v>
      </c>
      <c r="I19" s="56">
        <v>0</v>
      </c>
      <c r="J19" s="56">
        <v>0</v>
      </c>
      <c r="K19" s="56">
        <v>0</v>
      </c>
      <c r="L19" s="56">
        <v>26217.500561000004</v>
      </c>
      <c r="M19" s="386">
        <v>11.24227</v>
      </c>
      <c r="N19" s="386">
        <v>0</v>
      </c>
      <c r="O19" s="56">
        <v>0</v>
      </c>
      <c r="P19" s="56">
        <v>0</v>
      </c>
      <c r="Q19" s="56">
        <v>0</v>
      </c>
      <c r="R19" s="63">
        <v>26228.742831000003</v>
      </c>
      <c r="S19" s="56">
        <v>26228.742831000003</v>
      </c>
    </row>
    <row r="20" spans="3:19" x14ac:dyDescent="0.35">
      <c r="C20" s="10" t="s">
        <v>264</v>
      </c>
      <c r="D20" s="56">
        <v>0</v>
      </c>
      <c r="E20" s="56">
        <v>0</v>
      </c>
      <c r="F20" s="56">
        <v>0</v>
      </c>
      <c r="G20" s="56">
        <v>0</v>
      </c>
      <c r="H20" s="56">
        <v>0</v>
      </c>
      <c r="I20" s="56">
        <v>0</v>
      </c>
      <c r="J20" s="56">
        <v>0</v>
      </c>
      <c r="K20" s="56">
        <v>0</v>
      </c>
      <c r="L20" s="56">
        <v>0</v>
      </c>
      <c r="M20" s="386">
        <v>489.01860500000021</v>
      </c>
      <c r="N20" s="386">
        <v>166.037454</v>
      </c>
      <c r="O20" s="56">
        <v>0</v>
      </c>
      <c r="P20" s="56">
        <v>0</v>
      </c>
      <c r="Q20" s="56">
        <v>0</v>
      </c>
      <c r="R20" s="63">
        <v>655.05605900000023</v>
      </c>
      <c r="S20" s="56">
        <v>655.05605900000023</v>
      </c>
    </row>
    <row r="21" spans="3:19" x14ac:dyDescent="0.35">
      <c r="C21" s="10" t="s">
        <v>507</v>
      </c>
      <c r="D21" s="56">
        <v>0</v>
      </c>
      <c r="E21" s="56">
        <v>0</v>
      </c>
      <c r="F21" s="56">
        <v>0</v>
      </c>
      <c r="G21" s="56">
        <v>0</v>
      </c>
      <c r="H21" s="56">
        <v>0</v>
      </c>
      <c r="I21" s="56">
        <v>0</v>
      </c>
      <c r="J21" s="56">
        <v>0</v>
      </c>
      <c r="K21" s="56">
        <v>0</v>
      </c>
      <c r="L21" s="56">
        <v>0</v>
      </c>
      <c r="M21" s="386">
        <v>0</v>
      </c>
      <c r="N21" s="386">
        <v>0</v>
      </c>
      <c r="O21" s="56">
        <v>0</v>
      </c>
      <c r="P21" s="56">
        <v>0</v>
      </c>
      <c r="Q21" s="56">
        <v>0</v>
      </c>
      <c r="R21" s="63">
        <v>0</v>
      </c>
      <c r="S21" s="56">
        <v>0</v>
      </c>
    </row>
    <row r="22" spans="3:19" x14ac:dyDescent="0.35">
      <c r="C22" s="10" t="s">
        <v>508</v>
      </c>
      <c r="D22" s="56">
        <v>75038.192481000006</v>
      </c>
      <c r="E22" s="56">
        <v>0</v>
      </c>
      <c r="F22" s="56">
        <v>0</v>
      </c>
      <c r="G22" s="56">
        <v>0</v>
      </c>
      <c r="H22" s="56">
        <v>0</v>
      </c>
      <c r="I22" s="56">
        <v>0</v>
      </c>
      <c r="J22" s="56">
        <v>1157.4791720000001</v>
      </c>
      <c r="K22" s="56">
        <v>0</v>
      </c>
      <c r="L22" s="56">
        <v>0</v>
      </c>
      <c r="M22" s="386">
        <v>0</v>
      </c>
      <c r="N22" s="386">
        <v>0</v>
      </c>
      <c r="O22" s="56">
        <v>0</v>
      </c>
      <c r="P22" s="56">
        <v>0</v>
      </c>
      <c r="Q22" s="56">
        <v>0</v>
      </c>
      <c r="R22" s="63">
        <v>76195.671653000012</v>
      </c>
      <c r="S22" s="56">
        <v>76195.671653000012</v>
      </c>
    </row>
    <row r="23" spans="3:19" ht="20" x14ac:dyDescent="0.35">
      <c r="C23" s="10" t="s">
        <v>509</v>
      </c>
      <c r="D23" s="56">
        <v>0</v>
      </c>
      <c r="E23" s="56">
        <v>0</v>
      </c>
      <c r="F23" s="56">
        <v>0</v>
      </c>
      <c r="G23" s="56">
        <v>0</v>
      </c>
      <c r="H23" s="56">
        <v>0</v>
      </c>
      <c r="I23" s="56">
        <v>0</v>
      </c>
      <c r="J23" s="56">
        <v>0</v>
      </c>
      <c r="K23" s="56">
        <v>0</v>
      </c>
      <c r="L23" s="56">
        <v>0</v>
      </c>
      <c r="M23" s="56">
        <v>0</v>
      </c>
      <c r="N23" s="56">
        <v>0</v>
      </c>
      <c r="O23" s="56">
        <v>0</v>
      </c>
      <c r="P23" s="56">
        <v>0</v>
      </c>
      <c r="Q23" s="56">
        <v>0</v>
      </c>
      <c r="R23" s="63">
        <v>0</v>
      </c>
      <c r="S23" s="56">
        <v>0</v>
      </c>
    </row>
    <row r="24" spans="3:19" ht="20" x14ac:dyDescent="0.35">
      <c r="C24" s="10" t="s">
        <v>510</v>
      </c>
      <c r="D24" s="56">
        <v>0</v>
      </c>
      <c r="E24" s="56">
        <v>0</v>
      </c>
      <c r="F24" s="56">
        <v>0</v>
      </c>
      <c r="G24" s="56">
        <v>0</v>
      </c>
      <c r="H24" s="56">
        <v>0</v>
      </c>
      <c r="I24" s="56">
        <v>0</v>
      </c>
      <c r="J24" s="56">
        <v>0</v>
      </c>
      <c r="K24" s="56">
        <v>0</v>
      </c>
      <c r="L24" s="56">
        <v>0</v>
      </c>
      <c r="M24" s="56">
        <v>0</v>
      </c>
      <c r="N24" s="56">
        <v>0</v>
      </c>
      <c r="O24" s="56">
        <v>0</v>
      </c>
      <c r="P24" s="56">
        <v>0</v>
      </c>
      <c r="Q24" s="56">
        <v>0</v>
      </c>
      <c r="R24" s="63">
        <v>0</v>
      </c>
      <c r="S24" s="56">
        <v>0</v>
      </c>
    </row>
    <row r="25" spans="3:19" x14ac:dyDescent="0.35">
      <c r="C25" s="10" t="s">
        <v>511</v>
      </c>
      <c r="D25" s="56">
        <v>0</v>
      </c>
      <c r="E25" s="56">
        <v>0</v>
      </c>
      <c r="F25" s="56">
        <v>0</v>
      </c>
      <c r="G25" s="56">
        <v>0</v>
      </c>
      <c r="H25" s="56">
        <v>0</v>
      </c>
      <c r="I25" s="56">
        <v>0</v>
      </c>
      <c r="J25" s="56">
        <v>0</v>
      </c>
      <c r="K25" s="56">
        <v>0</v>
      </c>
      <c r="L25" s="56">
        <v>0</v>
      </c>
      <c r="M25" s="56">
        <v>0</v>
      </c>
      <c r="N25" s="56">
        <v>0</v>
      </c>
      <c r="O25" s="56">
        <v>0</v>
      </c>
      <c r="P25" s="56">
        <v>0</v>
      </c>
      <c r="Q25" s="56">
        <v>0</v>
      </c>
      <c r="R25" s="63">
        <v>0</v>
      </c>
      <c r="S25" s="56">
        <v>0</v>
      </c>
    </row>
    <row r="26" spans="3:19" x14ac:dyDescent="0.35">
      <c r="C26" s="10" t="s">
        <v>512</v>
      </c>
      <c r="D26" s="56">
        <v>51.622939212999981</v>
      </c>
      <c r="E26" s="56">
        <v>0</v>
      </c>
      <c r="F26" s="56">
        <v>0</v>
      </c>
      <c r="G26" s="56">
        <v>0</v>
      </c>
      <c r="H26" s="56">
        <v>0</v>
      </c>
      <c r="I26" s="56">
        <v>0</v>
      </c>
      <c r="J26" s="56">
        <v>0</v>
      </c>
      <c r="K26" s="56">
        <v>0</v>
      </c>
      <c r="L26" s="56">
        <v>0</v>
      </c>
      <c r="M26" s="56">
        <v>934.29752253707761</v>
      </c>
      <c r="N26" s="56">
        <v>0</v>
      </c>
      <c r="O26" s="56">
        <v>0</v>
      </c>
      <c r="P26" s="56">
        <v>0</v>
      </c>
      <c r="Q26" s="56">
        <v>0</v>
      </c>
      <c r="R26" s="63">
        <v>985.92046175007761</v>
      </c>
      <c r="S26" s="56">
        <v>985.92046175007761</v>
      </c>
    </row>
    <row r="27" spans="3:19" ht="15" thickBot="1" x14ac:dyDescent="0.4">
      <c r="C27" s="190" t="s">
        <v>15</v>
      </c>
      <c r="D27" s="201">
        <v>446402.96547421295</v>
      </c>
      <c r="E27" s="201">
        <v>0</v>
      </c>
      <c r="F27" s="201">
        <v>0</v>
      </c>
      <c r="G27" s="201">
        <v>0</v>
      </c>
      <c r="H27" s="201">
        <v>0</v>
      </c>
      <c r="I27" s="201">
        <v>0</v>
      </c>
      <c r="J27" s="201">
        <v>1157.4791720000001</v>
      </c>
      <c r="K27" s="201">
        <v>0</v>
      </c>
      <c r="L27" s="201">
        <v>26405.997248500003</v>
      </c>
      <c r="M27" s="201">
        <v>2534.7887100370781</v>
      </c>
      <c r="N27" s="201">
        <v>166.037454</v>
      </c>
      <c r="O27" s="201">
        <v>0</v>
      </c>
      <c r="P27" s="201">
        <v>0</v>
      </c>
      <c r="Q27" s="201">
        <v>0</v>
      </c>
      <c r="R27" s="201">
        <v>476667.26805875002</v>
      </c>
      <c r="S27" s="201">
        <v>476667.26805875002</v>
      </c>
    </row>
    <row r="28" spans="3:19" x14ac:dyDescent="0.35">
      <c r="C28" s="452" t="s">
        <v>769</v>
      </c>
      <c r="D28" s="452"/>
      <c r="E28" s="452"/>
      <c r="F28" s="452"/>
      <c r="G28" s="452"/>
      <c r="H28" s="452"/>
      <c r="I28" s="452"/>
      <c r="J28" s="452"/>
      <c r="K28" s="452"/>
      <c r="L28" s="452"/>
      <c r="M28" s="452"/>
      <c r="N28" s="452"/>
      <c r="O28" s="452"/>
      <c r="P28" s="452"/>
      <c r="Q28" s="452"/>
      <c r="R28" s="452"/>
      <c r="S28" s="452"/>
    </row>
    <row r="29" spans="3:19" x14ac:dyDescent="0.35">
      <c r="C29" s="307"/>
    </row>
    <row r="30" spans="3:19" x14ac:dyDescent="0.35">
      <c r="N30" s="431"/>
    </row>
  </sheetData>
  <sheetProtection algorithmName="SHA-512" hashValue="wa2+G/mC0IDq+bmZhj0EtoqVXMr8ev/7sHIi60XVnUjdFCv9wsk30+VfCdcJridX5DhX61kiI+6eM/Z2l075Cg==" saltValue="LF38XMzLQBjrcGqF+3ytfw==" spinCount="100000" sheet="1" formatCells="0" formatColumns="0" formatRows="0" insertColumns="0" insertRows="0" insertHyperlinks="0" deleteColumns="0" deleteRows="0" sort="0" autoFilter="0" pivotTables="0"/>
  <mergeCells count="5">
    <mergeCell ref="C28:S28"/>
    <mergeCell ref="B6:I6"/>
    <mergeCell ref="C9:C10"/>
    <mergeCell ref="D9:Q9"/>
    <mergeCell ref="C8:S8"/>
  </mergeCells>
  <hyperlinks>
    <hyperlink ref="B2" location="Tartalom!A1" display="Back to contents page" xr:uid="{44852499-2452-4657-A32A-E8575C98A96E}"/>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21"/>
  <sheetViews>
    <sheetView showGridLines="0" zoomScale="85" zoomScaleNormal="85" workbookViewId="0">
      <selection activeCell="I37" sqref="I37"/>
    </sheetView>
  </sheetViews>
  <sheetFormatPr defaultRowHeight="14.5" x14ac:dyDescent="0.35"/>
  <cols>
    <col min="1" max="1" width="4.453125" customWidth="1"/>
    <col min="2" max="2" width="5.81640625" customWidth="1"/>
    <col min="3" max="3" width="64" customWidth="1"/>
    <col min="4" max="5" width="18.1796875" customWidth="1"/>
    <col min="6" max="6" width="16.1796875" customWidth="1"/>
    <col min="7" max="7" width="14.81640625" customWidth="1"/>
    <col min="8" max="8" width="12.81640625" customWidth="1"/>
    <col min="9" max="9" width="17.54296875" customWidth="1"/>
    <col min="10" max="10" width="12.81640625" customWidth="1"/>
  </cols>
  <sheetData>
    <row r="1" spans="2:10" ht="12.75" customHeight="1" x14ac:dyDescent="0.35"/>
    <row r="2" spans="2:10" x14ac:dyDescent="0.35">
      <c r="B2" s="153" t="s">
        <v>0</v>
      </c>
      <c r="C2" s="100"/>
    </row>
    <row r="3" spans="2:10" x14ac:dyDescent="0.35">
      <c r="B3" s="1"/>
      <c r="C3" s="1"/>
    </row>
    <row r="4" spans="2:10" ht="15.5" x14ac:dyDescent="0.35">
      <c r="B4" s="19" t="s">
        <v>515</v>
      </c>
      <c r="C4" s="2"/>
    </row>
    <row r="5" spans="2:10" ht="2.15" customHeight="1" x14ac:dyDescent="0.35">
      <c r="B5" s="1"/>
      <c r="C5" s="1"/>
    </row>
    <row r="6" spans="2:10" ht="2.15" customHeight="1" x14ac:dyDescent="0.35">
      <c r="B6" s="438"/>
      <c r="C6" s="438"/>
      <c r="D6" s="438"/>
      <c r="E6" s="438"/>
      <c r="F6" s="438"/>
      <c r="G6" s="438"/>
      <c r="H6" s="438"/>
      <c r="I6" s="438"/>
    </row>
    <row r="7" spans="2:10" ht="2.15" customHeight="1" x14ac:dyDescent="0.35">
      <c r="B7" s="3"/>
      <c r="C7" s="4"/>
    </row>
    <row r="8" spans="2:10" ht="15" thickBot="1" x14ac:dyDescent="0.4">
      <c r="B8" s="32"/>
      <c r="C8" s="450">
        <f>+Tartalom!B3</f>
        <v>44561</v>
      </c>
      <c r="D8" s="450"/>
      <c r="E8" s="450"/>
      <c r="F8" s="450"/>
      <c r="G8" s="450"/>
      <c r="H8" s="450"/>
      <c r="I8" s="450"/>
      <c r="J8" s="450"/>
    </row>
    <row r="9" spans="2:10" ht="49.5" customHeight="1" x14ac:dyDescent="0.35">
      <c r="B9" s="204"/>
      <c r="C9" s="202" t="s">
        <v>19</v>
      </c>
      <c r="D9" s="513" t="s">
        <v>520</v>
      </c>
      <c r="E9" s="513" t="s">
        <v>521</v>
      </c>
      <c r="F9" s="515" t="s">
        <v>522</v>
      </c>
      <c r="G9" s="515" t="s">
        <v>523</v>
      </c>
      <c r="H9" s="513" t="s">
        <v>524</v>
      </c>
      <c r="I9" s="502" t="s">
        <v>16</v>
      </c>
      <c r="J9" s="513" t="s">
        <v>525</v>
      </c>
    </row>
    <row r="10" spans="2:10" ht="45" customHeight="1" thickBot="1" x14ac:dyDescent="0.4">
      <c r="B10" s="52"/>
      <c r="C10" s="203" t="s">
        <v>2</v>
      </c>
      <c r="D10" s="514"/>
      <c r="E10" s="514"/>
      <c r="F10" s="516"/>
      <c r="G10" s="516"/>
      <c r="H10" s="514"/>
      <c r="I10" s="503"/>
      <c r="J10" s="514"/>
    </row>
    <row r="11" spans="2:10" x14ac:dyDescent="0.35">
      <c r="B11" s="126" t="s">
        <v>248</v>
      </c>
      <c r="C11" s="45" t="s">
        <v>526</v>
      </c>
      <c r="D11" s="205">
        <v>0</v>
      </c>
      <c r="E11" s="205">
        <v>0</v>
      </c>
      <c r="F11" s="206"/>
      <c r="G11" s="208">
        <v>0</v>
      </c>
      <c r="H11" s="197">
        <v>0</v>
      </c>
      <c r="I11" s="197">
        <v>0</v>
      </c>
      <c r="J11" s="197">
        <v>0</v>
      </c>
    </row>
    <row r="12" spans="2:10" x14ac:dyDescent="0.35">
      <c r="B12" s="66" t="s">
        <v>249</v>
      </c>
      <c r="C12" s="45" t="s">
        <v>527</v>
      </c>
      <c r="D12" s="205">
        <v>0</v>
      </c>
      <c r="E12" s="205">
        <v>0</v>
      </c>
      <c r="F12" s="206"/>
      <c r="G12" s="208">
        <v>0</v>
      </c>
      <c r="H12" s="197">
        <v>0</v>
      </c>
      <c r="I12" s="197">
        <v>0</v>
      </c>
      <c r="J12" s="197">
        <v>0</v>
      </c>
    </row>
    <row r="13" spans="2:10" x14ac:dyDescent="0.35">
      <c r="B13" s="99">
        <v>1</v>
      </c>
      <c r="C13" s="45" t="s">
        <v>528</v>
      </c>
      <c r="D13" s="205">
        <v>0</v>
      </c>
      <c r="E13" s="205">
        <v>0</v>
      </c>
      <c r="F13" s="206"/>
      <c r="G13" s="208">
        <v>1.4</v>
      </c>
      <c r="H13" s="197">
        <v>0</v>
      </c>
      <c r="I13" s="197">
        <v>0</v>
      </c>
      <c r="J13" s="197">
        <v>0</v>
      </c>
    </row>
    <row r="14" spans="2:10" ht="26.25" customHeight="1" x14ac:dyDescent="0.35">
      <c r="B14" s="99">
        <v>2</v>
      </c>
      <c r="C14" s="185" t="s">
        <v>529</v>
      </c>
      <c r="D14" s="209"/>
      <c r="E14" s="206"/>
      <c r="F14" s="197">
        <v>0</v>
      </c>
      <c r="G14" s="197">
        <v>0</v>
      </c>
      <c r="H14" s="197">
        <v>0</v>
      </c>
      <c r="I14" s="197">
        <v>0</v>
      </c>
      <c r="J14" s="197">
        <v>0</v>
      </c>
    </row>
    <row r="15" spans="2:10" x14ac:dyDescent="0.35">
      <c r="B15" s="99" t="s">
        <v>533</v>
      </c>
      <c r="C15" s="186" t="s">
        <v>530</v>
      </c>
      <c r="D15" s="209"/>
      <c r="E15" s="206"/>
      <c r="F15" s="197">
        <v>0</v>
      </c>
      <c r="G15" s="206"/>
      <c r="H15" s="197">
        <v>0</v>
      </c>
      <c r="I15" s="197">
        <v>0</v>
      </c>
      <c r="J15" s="197">
        <v>0</v>
      </c>
    </row>
    <row r="16" spans="2:10" x14ac:dyDescent="0.35">
      <c r="B16" s="99" t="s">
        <v>534</v>
      </c>
      <c r="C16" s="186" t="s">
        <v>531</v>
      </c>
      <c r="D16" s="206"/>
      <c r="E16" s="206"/>
      <c r="F16" s="197">
        <v>0</v>
      </c>
      <c r="G16" s="206"/>
      <c r="H16" s="197">
        <v>0</v>
      </c>
      <c r="I16" s="197">
        <v>0</v>
      </c>
      <c r="J16" s="197">
        <v>0</v>
      </c>
    </row>
    <row r="17" spans="2:10" x14ac:dyDescent="0.35">
      <c r="B17" s="99" t="s">
        <v>535</v>
      </c>
      <c r="C17" s="186" t="s">
        <v>532</v>
      </c>
      <c r="D17" s="206"/>
      <c r="E17" s="206"/>
      <c r="F17" s="197">
        <v>0</v>
      </c>
      <c r="G17" s="206"/>
      <c r="H17" s="197">
        <v>0</v>
      </c>
      <c r="I17" s="197">
        <v>0</v>
      </c>
      <c r="J17" s="197">
        <v>0</v>
      </c>
    </row>
    <row r="18" spans="2:10" ht="25.5" customHeight="1" x14ac:dyDescent="0.35">
      <c r="B18" s="99">
        <v>3</v>
      </c>
      <c r="C18" s="185" t="s">
        <v>517</v>
      </c>
      <c r="D18" s="206"/>
      <c r="E18" s="206"/>
      <c r="F18" s="206"/>
      <c r="G18" s="206"/>
      <c r="H18" s="197">
        <v>0</v>
      </c>
      <c r="I18" s="197">
        <v>0</v>
      </c>
      <c r="J18" s="197">
        <v>0</v>
      </c>
    </row>
    <row r="19" spans="2:10" ht="22.5" customHeight="1" x14ac:dyDescent="0.35">
      <c r="B19" s="99">
        <v>4</v>
      </c>
      <c r="C19" s="185" t="s">
        <v>518</v>
      </c>
      <c r="D19" s="206"/>
      <c r="E19" s="206"/>
      <c r="F19" s="206"/>
      <c r="G19" s="206"/>
      <c r="H19" s="197">
        <v>0</v>
      </c>
      <c r="I19" s="197">
        <v>0</v>
      </c>
      <c r="J19" s="197">
        <v>0</v>
      </c>
    </row>
    <row r="20" spans="2:10" x14ac:dyDescent="0.35">
      <c r="B20" s="99">
        <v>5</v>
      </c>
      <c r="C20" s="185" t="s">
        <v>519</v>
      </c>
      <c r="D20" s="206"/>
      <c r="E20" s="206"/>
      <c r="F20" s="206"/>
      <c r="G20" s="206"/>
      <c r="H20" s="197">
        <v>0</v>
      </c>
      <c r="I20" s="197">
        <v>0</v>
      </c>
      <c r="J20" s="197">
        <v>0</v>
      </c>
    </row>
    <row r="21" spans="2:10" ht="15" thickBot="1" x14ac:dyDescent="0.4">
      <c r="B21" s="112">
        <v>6</v>
      </c>
      <c r="C21" s="182" t="s">
        <v>15</v>
      </c>
      <c r="D21" s="210"/>
      <c r="E21" s="210"/>
      <c r="F21" s="210"/>
      <c r="G21" s="210"/>
      <c r="H21" s="207">
        <v>0</v>
      </c>
      <c r="I21" s="207">
        <v>0</v>
      </c>
      <c r="J21" s="207">
        <v>0</v>
      </c>
    </row>
  </sheetData>
  <sheetProtection algorithmName="SHA-512" hashValue="bQusrcMQHPI76QkX6nOFmnlz/N4+y8pycfdUH2sgHn5IrUaK2izQMhuwFeBDrQtsh9ijv7974vDfrC2eNcAWbw==" saltValue="+IlF/FKCxwIE6PRwMP8P5g==" spinCount="100000" sheet="1" formatCells="0" formatColumns="0" formatRows="0" insertColumns="0" insertRows="0" insertHyperlinks="0" deleteColumns="0" deleteRows="0" sort="0" autoFilter="0" pivotTables="0"/>
  <mergeCells count="9">
    <mergeCell ref="C8:J8"/>
    <mergeCell ref="B6:I6"/>
    <mergeCell ref="D9:D10"/>
    <mergeCell ref="E9:E10"/>
    <mergeCell ref="F9:F10"/>
    <mergeCell ref="G9:G10"/>
    <mergeCell ref="H9:H10"/>
    <mergeCell ref="I9:I10"/>
    <mergeCell ref="J9:J10"/>
  </mergeCells>
  <hyperlinks>
    <hyperlink ref="B2" location="Tartalom!A1" display="Back to contents page" xr:uid="{340B94AD-2344-4F7A-B04C-6BEEF700ABE8}"/>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E16"/>
  <sheetViews>
    <sheetView showGridLines="0" workbookViewId="0">
      <selection activeCell="H27" sqref="H27"/>
    </sheetView>
  </sheetViews>
  <sheetFormatPr defaultRowHeight="14.5" x14ac:dyDescent="0.35"/>
  <cols>
    <col min="1" max="1" width="4.453125" customWidth="1"/>
    <col min="2" max="2" width="5" customWidth="1"/>
    <col min="3" max="3" width="60.1796875" customWidth="1"/>
    <col min="4" max="5" width="18.1796875" customWidth="1"/>
  </cols>
  <sheetData>
    <row r="1" spans="2:5" ht="12.75" customHeight="1" x14ac:dyDescent="0.35"/>
    <row r="2" spans="2:5" x14ac:dyDescent="0.35">
      <c r="B2" s="153" t="s">
        <v>0</v>
      </c>
      <c r="C2" s="100"/>
    </row>
    <row r="3" spans="2:5" x14ac:dyDescent="0.35">
      <c r="B3" s="1"/>
      <c r="C3" s="1"/>
    </row>
    <row r="4" spans="2:5" ht="15.5" x14ac:dyDescent="0.35">
      <c r="B4" s="19" t="s">
        <v>536</v>
      </c>
      <c r="C4" s="2"/>
    </row>
    <row r="5" spans="2:5" ht="2.15" customHeight="1" x14ac:dyDescent="0.35">
      <c r="B5" s="1"/>
      <c r="C5" s="1"/>
    </row>
    <row r="6" spans="2:5" ht="2.15" customHeight="1" x14ac:dyDescent="0.35">
      <c r="B6" s="438"/>
      <c r="C6" s="438"/>
      <c r="D6" s="438"/>
      <c r="E6" s="438"/>
    </row>
    <row r="7" spans="2:5" ht="2.15" customHeight="1" x14ac:dyDescent="0.35">
      <c r="B7" s="3"/>
      <c r="C7" s="4"/>
    </row>
    <row r="8" spans="2:5" ht="15" thickBot="1" x14ac:dyDescent="0.4">
      <c r="B8" s="32"/>
      <c r="C8" s="450">
        <f>+Tartalom!B3</f>
        <v>44561</v>
      </c>
      <c r="D8" s="450"/>
      <c r="E8" s="450"/>
    </row>
    <row r="9" spans="2:5" ht="49.5" customHeight="1" x14ac:dyDescent="0.35">
      <c r="B9" s="204"/>
      <c r="C9" s="184" t="s">
        <v>19</v>
      </c>
      <c r="D9" s="513" t="s">
        <v>16</v>
      </c>
      <c r="E9" s="513" t="s">
        <v>525</v>
      </c>
    </row>
    <row r="10" spans="2:5" ht="45" customHeight="1" thickBot="1" x14ac:dyDescent="0.4">
      <c r="B10" s="52"/>
      <c r="C10" s="211" t="s">
        <v>2</v>
      </c>
      <c r="D10" s="514"/>
      <c r="E10" s="514"/>
    </row>
    <row r="11" spans="2:5" x14ac:dyDescent="0.35">
      <c r="B11" s="110">
        <v>1</v>
      </c>
      <c r="C11" s="213" t="s">
        <v>537</v>
      </c>
      <c r="D11" s="205">
        <v>0</v>
      </c>
      <c r="E11" s="205">
        <v>0</v>
      </c>
    </row>
    <row r="12" spans="2:5" x14ac:dyDescent="0.35">
      <c r="B12" s="99">
        <v>2</v>
      </c>
      <c r="C12" s="214" t="s">
        <v>538</v>
      </c>
      <c r="D12" s="209"/>
      <c r="E12" s="205">
        <v>0</v>
      </c>
    </row>
    <row r="13" spans="2:5" x14ac:dyDescent="0.35">
      <c r="B13" s="99">
        <v>3</v>
      </c>
      <c r="C13" s="214" t="s">
        <v>539</v>
      </c>
      <c r="D13" s="209"/>
      <c r="E13" s="215">
        <v>0</v>
      </c>
    </row>
    <row r="14" spans="2:5" x14ac:dyDescent="0.35">
      <c r="B14" s="99">
        <v>4</v>
      </c>
      <c r="C14" s="216" t="s">
        <v>540</v>
      </c>
      <c r="D14" s="205">
        <v>0</v>
      </c>
      <c r="E14" s="212">
        <v>0</v>
      </c>
    </row>
    <row r="15" spans="2:5" x14ac:dyDescent="0.35">
      <c r="B15" s="99" t="s">
        <v>251</v>
      </c>
      <c r="C15" s="217" t="s">
        <v>541</v>
      </c>
      <c r="D15" s="205">
        <v>0</v>
      </c>
      <c r="E15" s="212">
        <v>0</v>
      </c>
    </row>
    <row r="16" spans="2:5" ht="22.5" customHeight="1" thickBot="1" x14ac:dyDescent="0.4">
      <c r="B16" s="112">
        <v>5</v>
      </c>
      <c r="C16" s="218" t="s">
        <v>542</v>
      </c>
      <c r="D16" s="207">
        <v>0</v>
      </c>
      <c r="E16" s="207">
        <v>0</v>
      </c>
    </row>
  </sheetData>
  <sheetProtection algorithmName="SHA-512" hashValue="BvAO6IxZfXPexZe3lIsPUP2wd/8buOaSQFHVk2uxPf9YoiB80867VfbXU3qovvJcv9W8kalq0qBOjRFs42GFlg==" saltValue="zjEPUdT6fXYy28NqMMe9LA==" spinCount="100000" sheet="1" formatCells="0" formatColumns="0" formatRows="0" insertColumns="0" insertRows="0" insertHyperlinks="0" deleteColumns="0" deleteRows="0" sort="0" autoFilter="0" pivotTables="0"/>
  <mergeCells count="4">
    <mergeCell ref="C8:E8"/>
    <mergeCell ref="B6:E6"/>
    <mergeCell ref="D9:D10"/>
    <mergeCell ref="E9:E10"/>
  </mergeCells>
  <hyperlinks>
    <hyperlink ref="B2" location="Tartalom!A1" display="Back to contents page" xr:uid="{3378D4AB-C374-45A4-BE29-FE857E8E513F}"/>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O21"/>
  <sheetViews>
    <sheetView showGridLines="0" zoomScale="90" zoomScaleNormal="90" workbookViewId="0">
      <selection activeCell="N39" sqref="N39"/>
    </sheetView>
  </sheetViews>
  <sheetFormatPr defaultRowHeight="14.5" x14ac:dyDescent="0.35"/>
  <cols>
    <col min="1" max="2" width="4.453125" customWidth="1"/>
    <col min="3" max="3" width="46.81640625" customWidth="1"/>
    <col min="4" max="14" width="9.1796875" customWidth="1"/>
  </cols>
  <sheetData>
    <row r="1" spans="2:15" ht="12.75" customHeight="1" x14ac:dyDescent="0.35"/>
    <row r="2" spans="2:15" x14ac:dyDescent="0.35">
      <c r="B2" s="153" t="s">
        <v>0</v>
      </c>
      <c r="C2" s="100"/>
    </row>
    <row r="3" spans="2:15" x14ac:dyDescent="0.35">
      <c r="B3" s="1"/>
      <c r="C3" s="1"/>
    </row>
    <row r="4" spans="2:15" ht="15.5" x14ac:dyDescent="0.35">
      <c r="B4" s="19" t="s">
        <v>543</v>
      </c>
      <c r="C4" s="2"/>
    </row>
    <row r="5" spans="2:15" ht="2.15" customHeight="1" x14ac:dyDescent="0.35">
      <c r="B5" s="1"/>
      <c r="C5" s="1"/>
    </row>
    <row r="6" spans="2:15" ht="2.15" customHeight="1" x14ac:dyDescent="0.35">
      <c r="B6" s="438"/>
      <c r="C6" s="438"/>
      <c r="D6" s="438"/>
      <c r="E6" s="438"/>
      <c r="F6" s="438"/>
      <c r="G6" s="438"/>
      <c r="H6" s="438"/>
      <c r="I6" s="438"/>
      <c r="J6" s="438"/>
      <c r="K6" s="438"/>
      <c r="L6" s="438"/>
      <c r="M6" s="438"/>
      <c r="N6" s="438"/>
      <c r="O6" s="438"/>
    </row>
    <row r="7" spans="2:15" ht="2.15" customHeight="1" x14ac:dyDescent="0.35">
      <c r="B7" s="3"/>
      <c r="C7" s="4"/>
    </row>
    <row r="8" spans="2:15" ht="15" thickBot="1" x14ac:dyDescent="0.4">
      <c r="B8" s="32"/>
      <c r="C8" s="450">
        <f>+Tartalom!B3</f>
        <v>44561</v>
      </c>
      <c r="D8" s="450"/>
      <c r="E8" s="450"/>
      <c r="F8" s="450"/>
      <c r="G8" s="450"/>
      <c r="H8" s="450"/>
      <c r="I8" s="450"/>
      <c r="J8" s="450"/>
      <c r="K8" s="450"/>
      <c r="L8" s="450"/>
      <c r="M8" s="450"/>
      <c r="N8" s="450"/>
      <c r="O8" s="450"/>
    </row>
    <row r="9" spans="2:15" ht="15" thickBot="1" x14ac:dyDescent="0.4">
      <c r="C9" s="221" t="s">
        <v>2</v>
      </c>
      <c r="D9" s="504" t="s">
        <v>514</v>
      </c>
      <c r="E9" s="504"/>
      <c r="F9" s="504"/>
      <c r="G9" s="504"/>
      <c r="H9" s="504"/>
      <c r="I9" s="504"/>
      <c r="J9" s="504"/>
      <c r="K9" s="504"/>
      <c r="L9" s="504"/>
      <c r="M9" s="504"/>
      <c r="N9" s="504"/>
      <c r="O9" s="513" t="s">
        <v>15</v>
      </c>
    </row>
    <row r="10" spans="2:15" ht="15" thickBot="1" x14ac:dyDescent="0.4">
      <c r="C10" s="180" t="s">
        <v>544</v>
      </c>
      <c r="D10" s="219">
        <v>0</v>
      </c>
      <c r="E10" s="219">
        <v>0.02</v>
      </c>
      <c r="F10" s="219">
        <v>0.04</v>
      </c>
      <c r="G10" s="219">
        <v>0.1</v>
      </c>
      <c r="H10" s="219">
        <v>0.2</v>
      </c>
      <c r="I10" s="219">
        <v>0.5</v>
      </c>
      <c r="J10" s="219">
        <v>0.7</v>
      </c>
      <c r="K10" s="219">
        <v>0.75</v>
      </c>
      <c r="L10" s="219">
        <v>1</v>
      </c>
      <c r="M10" s="219">
        <v>1.5</v>
      </c>
      <c r="N10" s="183" t="s">
        <v>479</v>
      </c>
      <c r="O10" s="514"/>
    </row>
    <row r="11" spans="2:15" x14ac:dyDescent="0.35">
      <c r="C11" s="217" t="s">
        <v>545</v>
      </c>
      <c r="D11" s="212">
        <v>0</v>
      </c>
      <c r="E11" s="212">
        <v>0</v>
      </c>
      <c r="F11" s="212">
        <v>0</v>
      </c>
      <c r="G11" s="212">
        <v>0</v>
      </c>
      <c r="H11" s="212">
        <v>0</v>
      </c>
      <c r="I11" s="212">
        <v>0</v>
      </c>
      <c r="J11" s="212">
        <v>0</v>
      </c>
      <c r="K11" s="212">
        <v>0</v>
      </c>
      <c r="L11" s="212">
        <v>0</v>
      </c>
      <c r="M11" s="212">
        <v>0</v>
      </c>
      <c r="N11" s="212">
        <v>0</v>
      </c>
      <c r="O11" s="197">
        <v>0</v>
      </c>
    </row>
    <row r="12" spans="2:15" x14ac:dyDescent="0.35">
      <c r="C12" s="217" t="s">
        <v>546</v>
      </c>
      <c r="D12" s="197">
        <v>0</v>
      </c>
      <c r="E12" s="197">
        <v>0</v>
      </c>
      <c r="F12" s="197">
        <v>0</v>
      </c>
      <c r="G12" s="197">
        <v>0</v>
      </c>
      <c r="H12" s="197">
        <v>0</v>
      </c>
      <c r="I12" s="197">
        <v>0</v>
      </c>
      <c r="J12" s="197">
        <v>0</v>
      </c>
      <c r="K12" s="197">
        <v>0</v>
      </c>
      <c r="L12" s="197">
        <v>0</v>
      </c>
      <c r="M12" s="197">
        <v>0</v>
      </c>
      <c r="N12" s="197">
        <v>0</v>
      </c>
      <c r="O12" s="197">
        <v>0</v>
      </c>
    </row>
    <row r="13" spans="2:15" x14ac:dyDescent="0.35">
      <c r="C13" s="216" t="s">
        <v>547</v>
      </c>
      <c r="D13" s="212">
        <v>0</v>
      </c>
      <c r="E13" s="212">
        <v>0</v>
      </c>
      <c r="F13" s="212">
        <v>0</v>
      </c>
      <c r="G13" s="212">
        <v>0</v>
      </c>
      <c r="H13" s="212">
        <v>0</v>
      </c>
      <c r="I13" s="212">
        <v>0</v>
      </c>
      <c r="J13" s="212">
        <v>0</v>
      </c>
      <c r="K13" s="212">
        <v>0</v>
      </c>
      <c r="L13" s="212">
        <v>0</v>
      </c>
      <c r="M13" s="212">
        <v>0</v>
      </c>
      <c r="N13" s="212">
        <v>0</v>
      </c>
      <c r="O13" s="197">
        <v>0</v>
      </c>
    </row>
    <row r="14" spans="2:15" x14ac:dyDescent="0.35">
      <c r="C14" s="213" t="s">
        <v>548</v>
      </c>
      <c r="D14" s="212">
        <v>0</v>
      </c>
      <c r="E14" s="212">
        <v>0</v>
      </c>
      <c r="F14" s="212">
        <v>0</v>
      </c>
      <c r="G14" s="212">
        <v>0</v>
      </c>
      <c r="H14" s="212">
        <v>0</v>
      </c>
      <c r="I14" s="212">
        <v>0</v>
      </c>
      <c r="J14" s="212">
        <v>0</v>
      </c>
      <c r="K14" s="212">
        <v>0</v>
      </c>
      <c r="L14" s="212">
        <v>0</v>
      </c>
      <c r="M14" s="212">
        <v>0</v>
      </c>
      <c r="N14" s="212">
        <v>0</v>
      </c>
      <c r="O14" s="197">
        <v>0</v>
      </c>
    </row>
    <row r="15" spans="2:15" x14ac:dyDescent="0.35">
      <c r="C15" s="213" t="s">
        <v>549</v>
      </c>
      <c r="D15" s="212">
        <v>0</v>
      </c>
      <c r="E15" s="212">
        <v>0</v>
      </c>
      <c r="F15" s="212">
        <v>0</v>
      </c>
      <c r="G15" s="212">
        <v>0</v>
      </c>
      <c r="H15" s="212">
        <v>0</v>
      </c>
      <c r="I15" s="212">
        <v>0</v>
      </c>
      <c r="J15" s="212">
        <v>0</v>
      </c>
      <c r="K15" s="212">
        <v>0</v>
      </c>
      <c r="L15" s="212">
        <v>0</v>
      </c>
      <c r="M15" s="212">
        <v>0</v>
      </c>
      <c r="N15" s="212">
        <v>0</v>
      </c>
      <c r="O15" s="197">
        <v>0</v>
      </c>
    </row>
    <row r="16" spans="2:15" x14ac:dyDescent="0.35">
      <c r="C16" s="213" t="s">
        <v>550</v>
      </c>
      <c r="D16" s="212">
        <v>0</v>
      </c>
      <c r="E16" s="212">
        <v>0</v>
      </c>
      <c r="F16" s="212">
        <v>0</v>
      </c>
      <c r="G16" s="212">
        <v>0</v>
      </c>
      <c r="H16" s="212">
        <v>0</v>
      </c>
      <c r="I16" s="212">
        <v>0</v>
      </c>
      <c r="J16" s="212">
        <v>0</v>
      </c>
      <c r="K16" s="212">
        <v>0</v>
      </c>
      <c r="L16" s="212">
        <v>0</v>
      </c>
      <c r="M16" s="212">
        <v>0</v>
      </c>
      <c r="N16" s="212">
        <v>0</v>
      </c>
      <c r="O16" s="197">
        <v>0</v>
      </c>
    </row>
    <row r="17" spans="3:15" x14ac:dyDescent="0.35">
      <c r="C17" s="213" t="s">
        <v>551</v>
      </c>
      <c r="D17" s="212">
        <v>0</v>
      </c>
      <c r="E17" s="212">
        <v>0</v>
      </c>
      <c r="F17" s="212">
        <v>0</v>
      </c>
      <c r="G17" s="212">
        <v>0</v>
      </c>
      <c r="H17" s="212">
        <v>0</v>
      </c>
      <c r="I17" s="212">
        <v>0</v>
      </c>
      <c r="J17" s="212">
        <v>0</v>
      </c>
      <c r="K17" s="212">
        <v>0</v>
      </c>
      <c r="L17" s="212">
        <v>0</v>
      </c>
      <c r="M17" s="212">
        <v>0</v>
      </c>
      <c r="N17" s="212">
        <v>0</v>
      </c>
      <c r="O17" s="197">
        <v>0</v>
      </c>
    </row>
    <row r="18" spans="3:15" x14ac:dyDescent="0.35">
      <c r="C18" s="213" t="s">
        <v>552</v>
      </c>
      <c r="D18" s="212">
        <v>0</v>
      </c>
      <c r="E18" s="212">
        <v>0</v>
      </c>
      <c r="F18" s="212">
        <v>0</v>
      </c>
      <c r="G18" s="212">
        <v>0</v>
      </c>
      <c r="H18" s="212">
        <v>0</v>
      </c>
      <c r="I18" s="212">
        <v>0</v>
      </c>
      <c r="J18" s="212">
        <v>0</v>
      </c>
      <c r="K18" s="212">
        <v>0</v>
      </c>
      <c r="L18" s="212">
        <v>0</v>
      </c>
      <c r="M18" s="212">
        <v>0</v>
      </c>
      <c r="N18" s="212">
        <v>0</v>
      </c>
      <c r="O18" s="197">
        <v>0</v>
      </c>
    </row>
    <row r="19" spans="3:15" x14ac:dyDescent="0.35">
      <c r="C19" s="216" t="s">
        <v>553</v>
      </c>
      <c r="D19" s="197">
        <v>0</v>
      </c>
      <c r="E19" s="197">
        <v>0</v>
      </c>
      <c r="F19" s="197">
        <v>0</v>
      </c>
      <c r="G19" s="197">
        <v>0</v>
      </c>
      <c r="H19" s="197">
        <v>0</v>
      </c>
      <c r="I19" s="197">
        <v>0</v>
      </c>
      <c r="J19" s="197">
        <v>0</v>
      </c>
      <c r="K19" s="197">
        <v>0</v>
      </c>
      <c r="L19" s="197">
        <v>0</v>
      </c>
      <c r="M19" s="197">
        <v>0</v>
      </c>
      <c r="N19" s="197">
        <v>0</v>
      </c>
      <c r="O19" s="197">
        <v>0</v>
      </c>
    </row>
    <row r="20" spans="3:15" x14ac:dyDescent="0.35">
      <c r="C20" s="213" t="s">
        <v>512</v>
      </c>
      <c r="D20" s="212">
        <v>0</v>
      </c>
      <c r="E20" s="212">
        <v>0</v>
      </c>
      <c r="F20" s="212">
        <v>0</v>
      </c>
      <c r="G20" s="212">
        <v>0</v>
      </c>
      <c r="H20" s="212">
        <v>0</v>
      </c>
      <c r="I20" s="212">
        <v>0</v>
      </c>
      <c r="J20" s="212">
        <v>0</v>
      </c>
      <c r="K20" s="212">
        <v>0</v>
      </c>
      <c r="L20" s="212">
        <v>0</v>
      </c>
      <c r="M20" s="212">
        <v>0</v>
      </c>
      <c r="N20" s="212">
        <v>0</v>
      </c>
      <c r="O20" s="197">
        <v>0</v>
      </c>
    </row>
    <row r="21" spans="3:15" ht="15" thickBot="1" x14ac:dyDescent="0.4">
      <c r="C21" s="220" t="s">
        <v>15</v>
      </c>
      <c r="D21" s="207">
        <v>0</v>
      </c>
      <c r="E21" s="207">
        <v>0</v>
      </c>
      <c r="F21" s="207">
        <v>0</v>
      </c>
      <c r="G21" s="207">
        <v>0</v>
      </c>
      <c r="H21" s="207">
        <v>0</v>
      </c>
      <c r="I21" s="207">
        <v>0</v>
      </c>
      <c r="J21" s="207">
        <v>0</v>
      </c>
      <c r="K21" s="207">
        <v>0</v>
      </c>
      <c r="L21" s="207">
        <v>0</v>
      </c>
      <c r="M21" s="207">
        <v>0</v>
      </c>
      <c r="N21" s="207">
        <v>0</v>
      </c>
      <c r="O21" s="207">
        <v>0</v>
      </c>
    </row>
  </sheetData>
  <sheetProtection algorithmName="SHA-512" hashValue="Oj0Is5ERLE3oohZOdVIqFwlvKr0xT6QU7cXOB8wZHHn/FOsDR2kMKQGzeRpU7kZk8qCuE3fhZ/dgArj5AufnTg==" saltValue="AdkZeCic1Uqz4Xkmv7dG2g==" spinCount="100000" sheet="1" formatCells="0" formatColumns="0" formatRows="0" insertColumns="0" insertRows="0" insertHyperlinks="0" deleteColumns="0" deleteRows="0" sort="0" autoFilter="0" pivotTables="0"/>
  <mergeCells count="4">
    <mergeCell ref="D9:N9"/>
    <mergeCell ref="O9:O10"/>
    <mergeCell ref="B6:O6"/>
    <mergeCell ref="C8:O8"/>
  </mergeCells>
  <hyperlinks>
    <hyperlink ref="B2" location="Tartalom!A1" display="Back to contents page" xr:uid="{8D62AEE7-BD31-4F84-9163-EC91D355370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K20"/>
  <sheetViews>
    <sheetView showGridLines="0" workbookViewId="0">
      <selection activeCell="I33" sqref="I33"/>
    </sheetView>
  </sheetViews>
  <sheetFormatPr defaultRowHeight="14.5" x14ac:dyDescent="0.35"/>
  <cols>
    <col min="1" max="2" width="4.453125" customWidth="1"/>
    <col min="3" max="3" width="33" customWidth="1"/>
    <col min="4" max="11" width="14.1796875" customWidth="1"/>
  </cols>
  <sheetData>
    <row r="1" spans="2:11" ht="12.75" customHeight="1" x14ac:dyDescent="0.35"/>
    <row r="2" spans="2:11" x14ac:dyDescent="0.35">
      <c r="B2" s="153" t="s">
        <v>0</v>
      </c>
      <c r="C2" s="100"/>
    </row>
    <row r="3" spans="2:11" x14ac:dyDescent="0.35">
      <c r="B3" s="1"/>
      <c r="C3" s="1"/>
    </row>
    <row r="4" spans="2:11" ht="15.5" x14ac:dyDescent="0.35">
      <c r="B4" s="19" t="s">
        <v>554</v>
      </c>
      <c r="C4" s="2"/>
    </row>
    <row r="5" spans="2:11" ht="2.15" customHeight="1" x14ac:dyDescent="0.35">
      <c r="B5" s="1"/>
      <c r="C5" s="1"/>
    </row>
    <row r="6" spans="2:11" ht="2.15" customHeight="1" x14ac:dyDescent="0.35">
      <c r="B6" s="438"/>
      <c r="C6" s="438"/>
      <c r="D6" s="438"/>
      <c r="E6" s="438"/>
    </row>
    <row r="7" spans="2:11" ht="2.15" customHeight="1" x14ac:dyDescent="0.35">
      <c r="B7" s="3"/>
      <c r="C7" s="4"/>
    </row>
    <row r="8" spans="2:11" ht="15" thickBot="1" x14ac:dyDescent="0.4">
      <c r="B8" s="32"/>
      <c r="C8" s="450">
        <f>+Tartalom!B3</f>
        <v>44561</v>
      </c>
      <c r="D8" s="450"/>
      <c r="E8" s="450"/>
      <c r="F8" s="450"/>
      <c r="G8" s="450"/>
      <c r="H8" s="450"/>
      <c r="I8" s="450"/>
      <c r="J8" s="450"/>
      <c r="K8" s="450"/>
    </row>
    <row r="9" spans="2:11" ht="21.75" customHeight="1" thickBot="1" x14ac:dyDescent="0.4">
      <c r="C9" s="517" t="s">
        <v>2</v>
      </c>
      <c r="D9" s="520" t="s">
        <v>568</v>
      </c>
      <c r="E9" s="520"/>
      <c r="F9" s="520"/>
      <c r="G9" s="522"/>
      <c r="H9" s="521" t="s">
        <v>555</v>
      </c>
      <c r="I9" s="521"/>
      <c r="J9" s="521"/>
      <c r="K9" s="521"/>
    </row>
    <row r="10" spans="2:11" ht="27" customHeight="1" thickBot="1" x14ac:dyDescent="0.4">
      <c r="C10" s="518"/>
      <c r="D10" s="520" t="s">
        <v>556</v>
      </c>
      <c r="E10" s="520"/>
      <c r="F10" s="520" t="s">
        <v>557</v>
      </c>
      <c r="G10" s="522"/>
      <c r="H10" s="520" t="s">
        <v>556</v>
      </c>
      <c r="I10" s="520"/>
      <c r="J10" s="520" t="s">
        <v>557</v>
      </c>
      <c r="K10" s="520"/>
    </row>
    <row r="11" spans="2:11" ht="23.25" customHeight="1" thickBot="1" x14ac:dyDescent="0.4">
      <c r="C11" s="519" t="s">
        <v>494</v>
      </c>
      <c r="D11" s="65" t="s">
        <v>558</v>
      </c>
      <c r="E11" s="65" t="s">
        <v>559</v>
      </c>
      <c r="F11" s="65" t="s">
        <v>558</v>
      </c>
      <c r="G11" s="300" t="s">
        <v>559</v>
      </c>
      <c r="H11" s="65" t="s">
        <v>558</v>
      </c>
      <c r="I11" s="65" t="s">
        <v>559</v>
      </c>
      <c r="J11" s="65" t="s">
        <v>558</v>
      </c>
      <c r="K11" s="65" t="s">
        <v>559</v>
      </c>
    </row>
    <row r="12" spans="2:11" x14ac:dyDescent="0.35">
      <c r="C12" s="222" t="s">
        <v>560</v>
      </c>
      <c r="D12" s="163">
        <v>0</v>
      </c>
      <c r="E12" s="163">
        <v>0</v>
      </c>
      <c r="F12" s="163">
        <v>0</v>
      </c>
      <c r="G12" s="168">
        <v>0</v>
      </c>
      <c r="H12" s="163">
        <v>0</v>
      </c>
      <c r="I12" s="163">
        <v>0</v>
      </c>
      <c r="J12" s="103">
        <v>0</v>
      </c>
      <c r="K12" s="103">
        <v>0</v>
      </c>
    </row>
    <row r="13" spans="2:11" x14ac:dyDescent="0.35">
      <c r="C13" s="222" t="s">
        <v>561</v>
      </c>
      <c r="D13" s="163">
        <v>0</v>
      </c>
      <c r="E13" s="163">
        <v>0</v>
      </c>
      <c r="F13" s="163">
        <v>0</v>
      </c>
      <c r="G13" s="168">
        <v>0</v>
      </c>
      <c r="H13" s="163">
        <v>0</v>
      </c>
      <c r="I13" s="163">
        <v>0</v>
      </c>
      <c r="J13" s="103">
        <v>0</v>
      </c>
      <c r="K13" s="103">
        <v>0</v>
      </c>
    </row>
    <row r="14" spans="2:11" x14ac:dyDescent="0.35">
      <c r="C14" s="222" t="s">
        <v>562</v>
      </c>
      <c r="D14" s="163">
        <v>0</v>
      </c>
      <c r="E14" s="163">
        <v>0</v>
      </c>
      <c r="F14" s="163">
        <v>0</v>
      </c>
      <c r="G14" s="168">
        <v>0</v>
      </c>
      <c r="H14" s="163">
        <v>0</v>
      </c>
      <c r="I14" s="163">
        <v>0</v>
      </c>
      <c r="J14" s="103">
        <v>0</v>
      </c>
      <c r="K14" s="103">
        <v>0</v>
      </c>
    </row>
    <row r="15" spans="2:11" x14ac:dyDescent="0.35">
      <c r="C15" s="222" t="s">
        <v>563</v>
      </c>
      <c r="D15" s="163">
        <v>0</v>
      </c>
      <c r="E15" s="163">
        <v>0</v>
      </c>
      <c r="F15" s="163">
        <v>0</v>
      </c>
      <c r="G15" s="168">
        <v>0</v>
      </c>
      <c r="H15" s="163">
        <v>0</v>
      </c>
      <c r="I15" s="163">
        <v>0</v>
      </c>
      <c r="J15" s="103">
        <v>0</v>
      </c>
      <c r="K15" s="103">
        <v>0</v>
      </c>
    </row>
    <row r="16" spans="2:11" x14ac:dyDescent="0.35">
      <c r="C16" s="222" t="s">
        <v>564</v>
      </c>
      <c r="D16" s="163">
        <v>0</v>
      </c>
      <c r="E16" s="163">
        <v>0</v>
      </c>
      <c r="F16" s="163">
        <v>0</v>
      </c>
      <c r="G16" s="168">
        <v>0</v>
      </c>
      <c r="H16" s="163">
        <v>0</v>
      </c>
      <c r="I16" s="163">
        <v>0</v>
      </c>
      <c r="J16" s="103">
        <v>0</v>
      </c>
      <c r="K16" s="103">
        <v>0</v>
      </c>
    </row>
    <row r="17" spans="3:11" x14ac:dyDescent="0.35">
      <c r="C17" s="222" t="s">
        <v>565</v>
      </c>
      <c r="D17" s="163">
        <v>0</v>
      </c>
      <c r="E17" s="163">
        <v>0</v>
      </c>
      <c r="F17" s="163">
        <v>0</v>
      </c>
      <c r="G17" s="168">
        <v>0</v>
      </c>
      <c r="H17" s="163">
        <v>0</v>
      </c>
      <c r="I17" s="163">
        <v>0</v>
      </c>
      <c r="J17" s="103">
        <v>0</v>
      </c>
      <c r="K17" s="103">
        <v>0</v>
      </c>
    </row>
    <row r="18" spans="3:11" x14ac:dyDescent="0.35">
      <c r="C18" s="222" t="s">
        <v>566</v>
      </c>
      <c r="D18" s="163">
        <v>0</v>
      </c>
      <c r="E18" s="163">
        <v>0</v>
      </c>
      <c r="F18" s="163">
        <v>0</v>
      </c>
      <c r="G18" s="168">
        <v>0</v>
      </c>
      <c r="H18" s="163">
        <v>0</v>
      </c>
      <c r="I18" s="163">
        <v>0</v>
      </c>
      <c r="J18" s="103">
        <v>0</v>
      </c>
      <c r="K18" s="103">
        <v>0</v>
      </c>
    </row>
    <row r="19" spans="3:11" x14ac:dyDescent="0.35">
      <c r="C19" s="222" t="s">
        <v>567</v>
      </c>
      <c r="D19" s="163">
        <v>0</v>
      </c>
      <c r="E19" s="163">
        <v>0</v>
      </c>
      <c r="F19" s="163">
        <v>0</v>
      </c>
      <c r="G19" s="168">
        <v>0</v>
      </c>
      <c r="H19" s="163">
        <v>0</v>
      </c>
      <c r="I19" s="163">
        <v>0</v>
      </c>
      <c r="J19" s="103">
        <v>0</v>
      </c>
      <c r="K19" s="103">
        <v>0</v>
      </c>
    </row>
    <row r="20" spans="3:11" ht="15" thickBot="1" x14ac:dyDescent="0.4">
      <c r="C20" s="225" t="s">
        <v>15</v>
      </c>
      <c r="D20" s="226">
        <v>0</v>
      </c>
      <c r="E20" s="226">
        <v>0</v>
      </c>
      <c r="F20" s="226">
        <v>0</v>
      </c>
      <c r="G20" s="301">
        <v>0</v>
      </c>
      <c r="H20" s="226">
        <v>0</v>
      </c>
      <c r="I20" s="226">
        <v>0</v>
      </c>
      <c r="J20" s="227">
        <v>0</v>
      </c>
      <c r="K20" s="227">
        <v>0</v>
      </c>
    </row>
  </sheetData>
  <sheetProtection algorithmName="SHA-512" hashValue="ZY/sVPTknZnh6qZD0ZtGTzk2jrMJvhpIQOdcLp2KnOFRDl+N2CUvbBveQyhKYvX0Yg4hvU2JFdV6ig5n2BgNKQ==" saltValue="9pnXmTdq6+RaPiUo8PUqBg==" spinCount="100000" sheet="1" formatCells="0" formatColumns="0" formatRows="0" insertColumns="0" insertRows="0" insertHyperlinks="0" deleteColumns="0" deleteRows="0" sort="0" autoFilter="0" pivotTables="0"/>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DE3E4C68-F9E0-4694-AFB4-BF92DFE4CE4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E19"/>
  <sheetViews>
    <sheetView showGridLines="0" workbookViewId="0">
      <selection activeCell="J34" sqref="J34"/>
    </sheetView>
  </sheetViews>
  <sheetFormatPr defaultRowHeight="14.5" x14ac:dyDescent="0.35"/>
  <cols>
    <col min="1" max="2" width="4.453125" customWidth="1"/>
    <col min="3" max="3" width="54" customWidth="1"/>
    <col min="4" max="4" width="18.81640625" customWidth="1"/>
    <col min="5" max="5" width="17.54296875" customWidth="1"/>
  </cols>
  <sheetData>
    <row r="1" spans="2:5" ht="12.75" customHeight="1" x14ac:dyDescent="0.35"/>
    <row r="2" spans="2:5" x14ac:dyDescent="0.35">
      <c r="B2" s="153" t="s">
        <v>0</v>
      </c>
      <c r="C2" s="100"/>
    </row>
    <row r="3" spans="2:5" x14ac:dyDescent="0.35">
      <c r="B3" s="1"/>
      <c r="C3" s="1"/>
    </row>
    <row r="4" spans="2:5" ht="15.5" x14ac:dyDescent="0.35">
      <c r="B4" s="19" t="s">
        <v>569</v>
      </c>
      <c r="C4" s="2"/>
    </row>
    <row r="5" spans="2:5" ht="2.15" customHeight="1" x14ac:dyDescent="0.35">
      <c r="B5" s="1"/>
      <c r="C5" s="1"/>
    </row>
    <row r="6" spans="2:5" ht="2.15" customHeight="1" x14ac:dyDescent="0.35">
      <c r="B6" s="438"/>
      <c r="C6" s="438"/>
      <c r="D6" s="438"/>
      <c r="E6" s="438"/>
    </row>
    <row r="7" spans="2:5" ht="2.15" customHeight="1" x14ac:dyDescent="0.35">
      <c r="B7" s="3"/>
      <c r="C7" s="4"/>
    </row>
    <row r="8" spans="2:5" ht="15" thickBot="1" x14ac:dyDescent="0.4">
      <c r="B8" s="32"/>
      <c r="C8" s="450">
        <f>+Tartalom!B3</f>
        <v>44561</v>
      </c>
      <c r="D8" s="450"/>
      <c r="E8" s="450"/>
    </row>
    <row r="9" spans="2:5" ht="36" customHeight="1" thickBot="1" x14ac:dyDescent="0.4">
      <c r="C9" s="230" t="s">
        <v>2</v>
      </c>
      <c r="D9" s="231" t="s">
        <v>571</v>
      </c>
      <c r="E9" s="231" t="s">
        <v>572</v>
      </c>
    </row>
    <row r="10" spans="2:5" ht="23.25" customHeight="1" x14ac:dyDescent="0.35">
      <c r="C10" s="235" t="s">
        <v>573</v>
      </c>
      <c r="D10" s="236"/>
      <c r="E10" s="236"/>
    </row>
    <row r="11" spans="2:5" x14ac:dyDescent="0.35">
      <c r="C11" s="234" t="s">
        <v>578</v>
      </c>
      <c r="D11" s="229">
        <v>0</v>
      </c>
      <c r="E11" s="229">
        <v>0</v>
      </c>
    </row>
    <row r="12" spans="2:5" x14ac:dyDescent="0.35">
      <c r="C12" s="234" t="s">
        <v>574</v>
      </c>
      <c r="D12" s="229">
        <v>0</v>
      </c>
      <c r="E12" s="229">
        <v>0</v>
      </c>
    </row>
    <row r="13" spans="2:5" x14ac:dyDescent="0.35">
      <c r="C13" s="234" t="s">
        <v>579</v>
      </c>
      <c r="D13" s="229">
        <v>0</v>
      </c>
      <c r="E13" s="229">
        <v>0</v>
      </c>
    </row>
    <row r="14" spans="2:5" x14ac:dyDescent="0.35">
      <c r="C14" s="234" t="s">
        <v>575</v>
      </c>
      <c r="D14" s="178">
        <v>0</v>
      </c>
      <c r="E14" s="178">
        <v>0</v>
      </c>
    </row>
    <row r="15" spans="2:5" x14ac:dyDescent="0.35">
      <c r="C15" s="234" t="s">
        <v>570</v>
      </c>
      <c r="D15" s="178">
        <v>0</v>
      </c>
      <c r="E15" s="178">
        <v>0</v>
      </c>
    </row>
    <row r="16" spans="2:5" x14ac:dyDescent="0.35">
      <c r="C16" s="237" t="s">
        <v>576</v>
      </c>
      <c r="D16" s="238">
        <v>0</v>
      </c>
      <c r="E16" s="238">
        <v>0</v>
      </c>
    </row>
    <row r="17" spans="3:5" x14ac:dyDescent="0.35">
      <c r="C17" s="228" t="s">
        <v>577</v>
      </c>
      <c r="D17" s="200"/>
      <c r="E17" s="200"/>
    </row>
    <row r="18" spans="3:5" x14ac:dyDescent="0.35">
      <c r="C18" s="234" t="s">
        <v>580</v>
      </c>
      <c r="D18" s="163">
        <v>0</v>
      </c>
      <c r="E18" s="163">
        <v>0</v>
      </c>
    </row>
    <row r="19" spans="3:5" ht="15" thickBot="1" x14ac:dyDescent="0.4">
      <c r="C19" s="239" t="s">
        <v>581</v>
      </c>
      <c r="D19" s="232">
        <v>0</v>
      </c>
      <c r="E19" s="232">
        <v>0</v>
      </c>
    </row>
  </sheetData>
  <sheetProtection algorithmName="SHA-512" hashValue="ZiDkUdcz2rvFIedWEz8SS0rxccWGEi1lwq+Uy1vY10EVmhyKGZKnB+oGfenYlwf0afkGeb/C4G6pM9y/XJfZVA==" saltValue="8qUKH22P4ODa8inLYVlJDw==" spinCount="100000" sheet="1" formatCells="0" formatColumns="0" formatRows="0" insertColumns="0" insertRows="0" insertHyperlinks="0" deleteColumns="0" deleteRows="0" sort="0" autoFilter="0" pivotTables="0"/>
  <mergeCells count="2">
    <mergeCell ref="C8:E8"/>
    <mergeCell ref="B6:E6"/>
  </mergeCells>
  <hyperlinks>
    <hyperlink ref="B2" location="Tartalom!A1" display="Back to contents page" xr:uid="{BDA2A165-1CD3-4444-9ADD-7961CD08BE33}"/>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E29"/>
  <sheetViews>
    <sheetView showGridLines="0" workbookViewId="0">
      <selection activeCell="H27" sqref="H27"/>
    </sheetView>
  </sheetViews>
  <sheetFormatPr defaultRowHeight="14.5" x14ac:dyDescent="0.35"/>
  <cols>
    <col min="1" max="2" width="4.453125" customWidth="1"/>
    <col min="3" max="3" width="65" customWidth="1"/>
    <col min="4" max="4" width="18.81640625" customWidth="1"/>
    <col min="5" max="5" width="17.54296875" customWidth="1"/>
  </cols>
  <sheetData>
    <row r="1" spans="2:5" ht="12.75" customHeight="1" x14ac:dyDescent="0.35"/>
    <row r="2" spans="2:5" x14ac:dyDescent="0.35">
      <c r="B2" s="153" t="s">
        <v>0</v>
      </c>
      <c r="C2" s="100"/>
    </row>
    <row r="3" spans="2:5" x14ac:dyDescent="0.35">
      <c r="B3" s="1"/>
      <c r="C3" s="1"/>
    </row>
    <row r="4" spans="2:5" ht="15.5" x14ac:dyDescent="0.35">
      <c r="B4" s="19" t="s">
        <v>582</v>
      </c>
      <c r="C4" s="2"/>
    </row>
    <row r="5" spans="2:5" ht="2.15" customHeight="1" x14ac:dyDescent="0.35">
      <c r="B5" s="1"/>
      <c r="C5" s="1"/>
    </row>
    <row r="6" spans="2:5" ht="2.15" customHeight="1" x14ac:dyDescent="0.35">
      <c r="B6" s="438"/>
      <c r="C6" s="438"/>
      <c r="D6" s="438"/>
      <c r="E6" s="438"/>
    </row>
    <row r="7" spans="2:5" ht="2.15" customHeight="1" x14ac:dyDescent="0.35">
      <c r="B7" s="3"/>
      <c r="C7" s="4"/>
    </row>
    <row r="8" spans="2:5" ht="15" thickBot="1" x14ac:dyDescent="0.4">
      <c r="B8" s="32"/>
      <c r="C8" s="450">
        <f>+Tartalom!B3</f>
        <v>44561</v>
      </c>
      <c r="D8" s="450"/>
      <c r="E8" s="450"/>
    </row>
    <row r="9" spans="2:5" ht="36" customHeight="1" thickBot="1" x14ac:dyDescent="0.4">
      <c r="C9" s="224" t="s">
        <v>2</v>
      </c>
      <c r="D9" s="223" t="s">
        <v>16</v>
      </c>
      <c r="E9" s="223" t="s">
        <v>525</v>
      </c>
    </row>
    <row r="10" spans="2:5" ht="23.25" customHeight="1" x14ac:dyDescent="0.35">
      <c r="C10" s="312" t="s">
        <v>584</v>
      </c>
      <c r="D10" s="209"/>
      <c r="E10" s="311">
        <v>0</v>
      </c>
    </row>
    <row r="11" spans="2:5" ht="25.5" customHeight="1" x14ac:dyDescent="0.35">
      <c r="C11" s="233" t="s">
        <v>585</v>
      </c>
      <c r="D11" s="197">
        <v>0</v>
      </c>
      <c r="E11" s="197">
        <v>0</v>
      </c>
    </row>
    <row r="12" spans="2:5" x14ac:dyDescent="0.35">
      <c r="C12" s="234" t="s">
        <v>586</v>
      </c>
      <c r="D12" s="197">
        <v>0</v>
      </c>
      <c r="E12" s="197">
        <v>0</v>
      </c>
    </row>
    <row r="13" spans="2:5" x14ac:dyDescent="0.35">
      <c r="C13" s="234" t="s">
        <v>587</v>
      </c>
      <c r="D13" s="197">
        <v>0</v>
      </c>
      <c r="E13" s="197">
        <v>0</v>
      </c>
    </row>
    <row r="14" spans="2:5" x14ac:dyDescent="0.35">
      <c r="C14" s="234" t="s">
        <v>588</v>
      </c>
      <c r="D14" s="197">
        <v>0</v>
      </c>
      <c r="E14" s="197">
        <v>0</v>
      </c>
    </row>
    <row r="15" spans="2:5" x14ac:dyDescent="0.35">
      <c r="C15" s="234" t="s">
        <v>589</v>
      </c>
      <c r="D15" s="197">
        <v>0</v>
      </c>
      <c r="E15" s="197">
        <v>0</v>
      </c>
    </row>
    <row r="16" spans="2:5" x14ac:dyDescent="0.35">
      <c r="C16" s="233" t="s">
        <v>590</v>
      </c>
      <c r="D16" s="197">
        <v>0</v>
      </c>
      <c r="E16" s="206"/>
    </row>
    <row r="17" spans="3:5" x14ac:dyDescent="0.35">
      <c r="C17" s="233" t="s">
        <v>591</v>
      </c>
      <c r="D17" s="197">
        <v>0</v>
      </c>
      <c r="E17" s="197">
        <v>0</v>
      </c>
    </row>
    <row r="18" spans="3:5" x14ac:dyDescent="0.35">
      <c r="C18" s="233" t="s">
        <v>583</v>
      </c>
      <c r="D18" s="197">
        <v>0</v>
      </c>
      <c r="E18" s="197">
        <v>0</v>
      </c>
    </row>
    <row r="19" spans="3:5" x14ac:dyDescent="0.35">
      <c r="C19" s="233" t="s">
        <v>592</v>
      </c>
      <c r="D19" s="197">
        <v>0</v>
      </c>
      <c r="E19" s="197">
        <v>0</v>
      </c>
    </row>
    <row r="20" spans="3:5" ht="25.5" customHeight="1" x14ac:dyDescent="0.35">
      <c r="C20" s="241" t="s">
        <v>593</v>
      </c>
      <c r="D20" s="249"/>
      <c r="E20" s="242">
        <v>0</v>
      </c>
    </row>
    <row r="21" spans="3:5" ht="39" customHeight="1" x14ac:dyDescent="0.35">
      <c r="C21" s="233" t="s">
        <v>594</v>
      </c>
      <c r="D21" s="163">
        <v>0</v>
      </c>
      <c r="E21" s="163">
        <v>0</v>
      </c>
    </row>
    <row r="22" spans="3:5" x14ac:dyDescent="0.35">
      <c r="C22" s="234" t="s">
        <v>586</v>
      </c>
      <c r="D22" s="163">
        <v>0</v>
      </c>
      <c r="E22" s="163">
        <v>0</v>
      </c>
    </row>
    <row r="23" spans="3:5" x14ac:dyDescent="0.35">
      <c r="C23" s="234" t="s">
        <v>587</v>
      </c>
      <c r="D23" s="163">
        <v>0</v>
      </c>
      <c r="E23" s="163">
        <v>0</v>
      </c>
    </row>
    <row r="24" spans="3:5" x14ac:dyDescent="0.35">
      <c r="C24" s="234" t="s">
        <v>588</v>
      </c>
      <c r="D24" s="163">
        <v>0</v>
      </c>
      <c r="E24" s="163">
        <v>0</v>
      </c>
    </row>
    <row r="25" spans="3:5" x14ac:dyDescent="0.35">
      <c r="C25" s="234" t="s">
        <v>589</v>
      </c>
      <c r="D25" s="163">
        <v>0</v>
      </c>
      <c r="E25" s="163">
        <v>0</v>
      </c>
    </row>
    <row r="26" spans="3:5" x14ac:dyDescent="0.35">
      <c r="C26" s="233" t="s">
        <v>590</v>
      </c>
      <c r="D26" s="163">
        <v>0</v>
      </c>
      <c r="E26" s="206"/>
    </row>
    <row r="27" spans="3:5" x14ac:dyDescent="0.35">
      <c r="C27" s="233" t="s">
        <v>591</v>
      </c>
      <c r="D27" s="163">
        <v>0</v>
      </c>
      <c r="E27" s="163">
        <v>0</v>
      </c>
    </row>
    <row r="28" spans="3:5" x14ac:dyDescent="0.35">
      <c r="C28" s="233" t="s">
        <v>583</v>
      </c>
      <c r="D28" s="163">
        <v>0</v>
      </c>
      <c r="E28" s="163">
        <v>0</v>
      </c>
    </row>
    <row r="29" spans="3:5" ht="15" thickBot="1" x14ac:dyDescent="0.4">
      <c r="C29" s="240" t="s">
        <v>592</v>
      </c>
      <c r="D29" s="232">
        <v>0</v>
      </c>
      <c r="E29" s="232">
        <v>0</v>
      </c>
    </row>
  </sheetData>
  <sheetProtection algorithmName="SHA-512" hashValue="skzlIoabOcZLWseaLh+b1gGsUdOUNsWVUH9gKTmuFI1reVUDMHkcZEU37P+cUXOXpbeD5s1dvSh7i9MXTgbBQw==" saltValue="GfOf/kgl/CmjZ4c4YFxOAA==" spinCount="100000" sheet="1" formatCells="0" formatColumns="0" formatRows="0" insertColumns="0" insertRows="0" insertHyperlinks="0" deleteColumns="0" deleteRows="0" sort="0" autoFilter="0" pivotTables="0"/>
  <mergeCells count="2">
    <mergeCell ref="B6:E6"/>
    <mergeCell ref="C8:E8"/>
  </mergeCells>
  <hyperlinks>
    <hyperlink ref="B2" location="Tartalom!A1" display="Back to contents page" xr:uid="{71FD83A2-70A6-42CF-93FF-59859143E1B3}"/>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D21"/>
  <sheetViews>
    <sheetView showGridLines="0" workbookViewId="0">
      <selection activeCell="F8" sqref="F8"/>
    </sheetView>
  </sheetViews>
  <sheetFormatPr defaultRowHeight="14.5" x14ac:dyDescent="0.35"/>
  <cols>
    <col min="1" max="2" width="4.453125" customWidth="1"/>
    <col min="3" max="3" width="37.1796875" customWidth="1"/>
    <col min="4" max="4" width="18.81640625" customWidth="1"/>
  </cols>
  <sheetData>
    <row r="1" spans="2:4" ht="12.75" customHeight="1" x14ac:dyDescent="0.35"/>
    <row r="2" spans="2:4" x14ac:dyDescent="0.35">
      <c r="B2" s="153" t="s">
        <v>0</v>
      </c>
      <c r="C2" s="100"/>
    </row>
    <row r="3" spans="2:4" x14ac:dyDescent="0.35">
      <c r="B3" s="1"/>
      <c r="C3" s="1"/>
    </row>
    <row r="4" spans="2:4" ht="15.5" x14ac:dyDescent="0.35">
      <c r="B4" s="19" t="s">
        <v>595</v>
      </c>
      <c r="C4" s="2"/>
    </row>
    <row r="5" spans="2:4" x14ac:dyDescent="0.35">
      <c r="B5" s="1"/>
      <c r="C5" s="1"/>
    </row>
    <row r="6" spans="2:4" ht="48" customHeight="1" x14ac:dyDescent="0.35">
      <c r="B6" s="523" t="s">
        <v>919</v>
      </c>
      <c r="C6" s="523"/>
      <c r="D6" s="523"/>
    </row>
    <row r="7" spans="2:4" x14ac:dyDescent="0.35">
      <c r="B7" s="3"/>
      <c r="C7" s="4"/>
    </row>
    <row r="8" spans="2:4" ht="15" thickBot="1" x14ac:dyDescent="0.4">
      <c r="B8" s="32"/>
      <c r="C8" s="450">
        <f>+Tartalom!B3</f>
        <v>44561</v>
      </c>
      <c r="D8" s="450"/>
    </row>
    <row r="9" spans="2:4" x14ac:dyDescent="0.35">
      <c r="C9" s="502" t="s">
        <v>2</v>
      </c>
      <c r="D9" s="515" t="s">
        <v>166</v>
      </c>
    </row>
    <row r="10" spans="2:4" ht="23.25" customHeight="1" thickBot="1" x14ac:dyDescent="0.4">
      <c r="C10" s="503"/>
      <c r="D10" s="516"/>
    </row>
    <row r="11" spans="2:4" x14ac:dyDescent="0.35">
      <c r="C11" s="246" t="s">
        <v>603</v>
      </c>
      <c r="D11" s="247"/>
    </row>
    <row r="12" spans="2:4" x14ac:dyDescent="0.35">
      <c r="C12" s="217" t="s">
        <v>596</v>
      </c>
      <c r="D12" s="197">
        <v>0</v>
      </c>
    </row>
    <row r="13" spans="2:4" x14ac:dyDescent="0.35">
      <c r="C13" s="244" t="s">
        <v>597</v>
      </c>
      <c r="D13" s="197">
        <v>0</v>
      </c>
    </row>
    <row r="14" spans="2:4" x14ac:dyDescent="0.35">
      <c r="C14" s="244" t="s">
        <v>598</v>
      </c>
      <c r="D14" s="197">
        <v>0</v>
      </c>
    </row>
    <row r="15" spans="2:4" x14ac:dyDescent="0.35">
      <c r="C15" s="244" t="s">
        <v>599</v>
      </c>
      <c r="D15" s="197">
        <v>0</v>
      </c>
    </row>
    <row r="16" spans="2:4" x14ac:dyDescent="0.35">
      <c r="C16" s="248" t="s">
        <v>600</v>
      </c>
      <c r="D16" s="206"/>
    </row>
    <row r="17" spans="3:4" x14ac:dyDescent="0.35">
      <c r="C17" s="244" t="s">
        <v>601</v>
      </c>
      <c r="D17" s="197">
        <v>0</v>
      </c>
    </row>
    <row r="18" spans="3:4" x14ac:dyDescent="0.35">
      <c r="C18" s="244" t="s">
        <v>604</v>
      </c>
      <c r="D18" s="197">
        <v>0</v>
      </c>
    </row>
    <row r="19" spans="3:4" x14ac:dyDescent="0.35">
      <c r="C19" s="244" t="s">
        <v>605</v>
      </c>
      <c r="D19" s="197">
        <v>0</v>
      </c>
    </row>
    <row r="20" spans="3:4" x14ac:dyDescent="0.35">
      <c r="C20" s="244" t="s">
        <v>602</v>
      </c>
      <c r="D20" s="197">
        <v>0</v>
      </c>
    </row>
    <row r="21" spans="3:4" ht="15" thickBot="1" x14ac:dyDescent="0.4">
      <c r="C21" s="182" t="s">
        <v>15</v>
      </c>
      <c r="D21" s="207">
        <v>0</v>
      </c>
    </row>
  </sheetData>
  <sheetProtection algorithmName="SHA-512" hashValue="bOGc9VPbGqdhUlYoT/KmJD+EsNW1fuYnEbrndXtekyc6sRScDW+wqUrTJAU1dD25VTS2qZPd8VUkSpA0u6nvoA==" saltValue="9uqsYtHOkwhDLyO7mE1DIw==" spinCount="100000" sheet="1" formatCells="0" formatColumns="0" formatRows="0" insertColumns="0" insertRows="0" insertHyperlinks="0" deleteColumns="0" deleteRows="0" sort="0" autoFilter="0" pivotTables="0"/>
  <mergeCells count="4">
    <mergeCell ref="B6:D6"/>
    <mergeCell ref="D9:D10"/>
    <mergeCell ref="C9:C10"/>
    <mergeCell ref="C8:D8"/>
  </mergeCells>
  <hyperlinks>
    <hyperlink ref="B2" location="Tartalom!A1" display="Back to contents page" xr:uid="{FC0A5596-68AB-4A07-B6F8-DC3158F65CC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2"/>
  <sheetViews>
    <sheetView showGridLines="0" workbookViewId="0">
      <selection activeCell="C34" sqref="C34"/>
    </sheetView>
  </sheetViews>
  <sheetFormatPr defaultRowHeight="14.5" x14ac:dyDescent="0.35"/>
  <cols>
    <col min="1" max="1" width="4.453125" customWidth="1"/>
    <col min="2" max="2" width="5.54296875" customWidth="1"/>
    <col min="3" max="3" width="60.81640625" customWidth="1"/>
    <col min="6" max="6" width="17.81640625" customWidth="1"/>
  </cols>
  <sheetData>
    <row r="1" spans="2:7" ht="12.75" customHeight="1" x14ac:dyDescent="0.35"/>
    <row r="2" spans="2:7" x14ac:dyDescent="0.35">
      <c r="B2" s="153" t="s">
        <v>0</v>
      </c>
      <c r="C2" s="100"/>
      <c r="D2" s="100"/>
      <c r="E2" s="100"/>
      <c r="F2" s="100"/>
    </row>
    <row r="3" spans="2:7" x14ac:dyDescent="0.35">
      <c r="B3" s="1"/>
      <c r="C3" s="1"/>
      <c r="D3" s="1"/>
      <c r="E3" s="1"/>
      <c r="F3" s="1"/>
    </row>
    <row r="4" spans="2:7" ht="15.5" x14ac:dyDescent="0.35">
      <c r="B4" s="19" t="s">
        <v>3</v>
      </c>
      <c r="C4" s="2"/>
      <c r="D4" s="2"/>
      <c r="E4" s="2"/>
      <c r="F4" s="2"/>
    </row>
    <row r="5" spans="2:7" x14ac:dyDescent="0.35">
      <c r="B5" s="1"/>
      <c r="C5" s="1"/>
      <c r="D5" s="1"/>
      <c r="E5" s="1"/>
      <c r="F5" s="1"/>
    </row>
    <row r="6" spans="2:7" ht="31" customHeight="1" x14ac:dyDescent="0.35">
      <c r="B6" s="446" t="s">
        <v>913</v>
      </c>
      <c r="C6" s="446"/>
      <c r="D6" s="446"/>
      <c r="E6" s="446"/>
      <c r="F6" s="446"/>
      <c r="G6" s="1"/>
    </row>
    <row r="7" spans="2:7" x14ac:dyDescent="0.35">
      <c r="C7" s="3"/>
      <c r="D7" s="3"/>
      <c r="E7" s="4"/>
      <c r="F7" s="5"/>
      <c r="G7" s="6"/>
    </row>
    <row r="8" spans="2:7" ht="15" thickBot="1" x14ac:dyDescent="0.4"/>
    <row r="9" spans="2:7" ht="21.5" thickBot="1" x14ac:dyDescent="0.4">
      <c r="B9" s="101"/>
      <c r="C9" s="442" t="s">
        <v>2</v>
      </c>
      <c r="D9" s="444" t="s">
        <v>4</v>
      </c>
      <c r="E9" s="444"/>
      <c r="F9" s="22" t="s">
        <v>5</v>
      </c>
    </row>
    <row r="10" spans="2:7" ht="15" thickBot="1" x14ac:dyDescent="0.4">
      <c r="B10" s="52"/>
      <c r="C10" s="443"/>
      <c r="D10" s="23">
        <f>+Tartalom!B3</f>
        <v>44561</v>
      </c>
      <c r="E10" s="23">
        <v>44196</v>
      </c>
      <c r="F10" s="23">
        <f>+Tartalom!B3</f>
        <v>44561</v>
      </c>
    </row>
    <row r="11" spans="2:7" x14ac:dyDescent="0.35">
      <c r="B11" s="102">
        <v>1</v>
      </c>
      <c r="C11" s="24" t="s">
        <v>6</v>
      </c>
      <c r="D11" s="25">
        <f>+D12</f>
        <v>23146.261287831239</v>
      </c>
      <c r="E11" s="25">
        <f>+E12</f>
        <v>28008</v>
      </c>
      <c r="F11" s="63">
        <f>+F12</f>
        <v>1851.7009030264992</v>
      </c>
    </row>
    <row r="12" spans="2:7" x14ac:dyDescent="0.35">
      <c r="B12" s="103">
        <v>2</v>
      </c>
      <c r="C12" s="14" t="s">
        <v>763</v>
      </c>
      <c r="D12" s="11">
        <v>23146.261287831239</v>
      </c>
      <c r="E12" s="11">
        <v>28008</v>
      </c>
      <c r="F12" s="56">
        <f>+D12*8%</f>
        <v>1851.7009030264992</v>
      </c>
    </row>
    <row r="13" spans="2:7" x14ac:dyDescent="0.35">
      <c r="B13" s="103">
        <v>6</v>
      </c>
      <c r="C13" s="24" t="s">
        <v>8</v>
      </c>
      <c r="D13" s="25">
        <f>+D14+D15</f>
        <v>0</v>
      </c>
      <c r="E13" s="25">
        <f>+E14+E15</f>
        <v>0</v>
      </c>
      <c r="F13" s="63">
        <f>+F14+F15</f>
        <v>0</v>
      </c>
    </row>
    <row r="14" spans="2:7" x14ac:dyDescent="0.35">
      <c r="B14" s="103">
        <v>7</v>
      </c>
      <c r="C14" s="14" t="s">
        <v>9</v>
      </c>
      <c r="D14" s="11">
        <v>0</v>
      </c>
      <c r="E14" s="11">
        <v>0</v>
      </c>
      <c r="F14" s="56">
        <f>+D14*8%</f>
        <v>0</v>
      </c>
    </row>
    <row r="15" spans="2:7" x14ac:dyDescent="0.35">
      <c r="B15" s="103" t="s">
        <v>314</v>
      </c>
      <c r="C15" s="14" t="s">
        <v>10</v>
      </c>
      <c r="D15" s="11">
        <v>0</v>
      </c>
      <c r="E15" s="11">
        <v>0</v>
      </c>
      <c r="F15" s="56">
        <f>+D15*8%</f>
        <v>0</v>
      </c>
    </row>
    <row r="16" spans="2:7" x14ac:dyDescent="0.35">
      <c r="B16" s="103">
        <v>20</v>
      </c>
      <c r="C16" s="24" t="s">
        <v>11</v>
      </c>
      <c r="D16" s="25">
        <f>+D17</f>
        <v>0</v>
      </c>
      <c r="E16" s="25">
        <f>+E17</f>
        <v>0</v>
      </c>
      <c r="F16" s="63">
        <f>+F17</f>
        <v>0</v>
      </c>
    </row>
    <row r="17" spans="2:6" x14ac:dyDescent="0.35">
      <c r="B17" s="103">
        <v>21</v>
      </c>
      <c r="C17" s="14" t="s">
        <v>7</v>
      </c>
      <c r="D17" s="11">
        <v>0</v>
      </c>
      <c r="E17" s="11">
        <v>0</v>
      </c>
      <c r="F17" s="56">
        <f>+D17*8%</f>
        <v>0</v>
      </c>
    </row>
    <row r="18" spans="2:6" x14ac:dyDescent="0.35">
      <c r="B18" s="103">
        <v>23</v>
      </c>
      <c r="C18" s="24" t="s">
        <v>12</v>
      </c>
      <c r="D18" s="25">
        <f>+D19+D20</f>
        <v>5475.7246657683636</v>
      </c>
      <c r="E18" s="25">
        <f>+E19+E20</f>
        <v>4558</v>
      </c>
      <c r="F18" s="63">
        <f>+F19+F20</f>
        <v>438.0579732614691</v>
      </c>
    </row>
    <row r="19" spans="2:6" x14ac:dyDescent="0.35">
      <c r="B19" s="103" t="s">
        <v>315</v>
      </c>
      <c r="C19" s="14" t="s">
        <v>13</v>
      </c>
      <c r="D19" s="11">
        <v>0</v>
      </c>
      <c r="E19" s="11">
        <v>0</v>
      </c>
      <c r="F19" s="56">
        <f>+D19*8%</f>
        <v>0</v>
      </c>
    </row>
    <row r="20" spans="2:6" x14ac:dyDescent="0.35">
      <c r="B20" s="99" t="s">
        <v>316</v>
      </c>
      <c r="C20" s="14" t="s">
        <v>14</v>
      </c>
      <c r="D20" s="11">
        <v>5475.7246657683636</v>
      </c>
      <c r="E20" s="11">
        <v>4558</v>
      </c>
      <c r="F20" s="56">
        <f>+D20*8%</f>
        <v>438.0579732614691</v>
      </c>
    </row>
    <row r="21" spans="2:6" ht="15" thickBot="1" x14ac:dyDescent="0.4">
      <c r="B21" s="104">
        <v>29</v>
      </c>
      <c r="C21" s="26" t="s">
        <v>15</v>
      </c>
      <c r="D21" s="27">
        <f>+D11+D13+D16+D18</f>
        <v>28621.985953599604</v>
      </c>
      <c r="E21" s="27">
        <f>+E11+E13+E16+E18</f>
        <v>32566</v>
      </c>
      <c r="F21" s="60">
        <f>+F11+F13+F16+F18</f>
        <v>2289.7588762879682</v>
      </c>
    </row>
    <row r="22" spans="2:6" ht="22.5" customHeight="1" x14ac:dyDescent="0.35">
      <c r="B22" s="445" t="s">
        <v>764</v>
      </c>
      <c r="C22" s="445"/>
      <c r="D22" s="445"/>
      <c r="E22" s="445"/>
      <c r="F22" s="445"/>
    </row>
  </sheetData>
  <sheetProtection algorithmName="SHA-512" hashValue="KmzURd8phN4LYpLZu5Kiu7J+ExHc5GJXQRr7VxOQb7KSzvxEUlZ6TyIOT18Lhh6B+67f1Vs4azQj1jzSIVt7cQ==" saltValue="Tb3bnFcH2hbLBz0uQXZURg==" spinCount="100000" sheet="1" formatCells="0" formatColumns="0" formatRows="0" insertColumns="0" insertRows="0" insertHyperlinks="0" deleteColumns="0" deleteRows="0" sort="0" autoFilter="0" pivotTables="0"/>
  <mergeCells count="4">
    <mergeCell ref="C9:C10"/>
    <mergeCell ref="D9:E9"/>
    <mergeCell ref="B22:F22"/>
    <mergeCell ref="B6:F6"/>
  </mergeCells>
  <hyperlinks>
    <hyperlink ref="B2" location="Tartalom!A1" display="Back to contents page" xr:uid="{3FA94069-BB65-4A23-98EE-FAB86E6DA27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H15"/>
  <sheetViews>
    <sheetView showGridLines="0" workbookViewId="0">
      <selection activeCell="F31" sqref="F31"/>
    </sheetView>
  </sheetViews>
  <sheetFormatPr defaultRowHeight="14.5" x14ac:dyDescent="0.35"/>
  <cols>
    <col min="1" max="2" width="4.453125" customWidth="1"/>
    <col min="3" max="3" width="51.1796875" bestFit="1" customWidth="1"/>
    <col min="4" max="6" width="10.81640625" customWidth="1"/>
    <col min="7" max="7" width="13.81640625" customWidth="1"/>
    <col min="8" max="8" width="18.81640625" customWidth="1"/>
  </cols>
  <sheetData>
    <row r="1" spans="2:8" ht="12.75" customHeight="1" x14ac:dyDescent="0.35"/>
    <row r="2" spans="2:8" x14ac:dyDescent="0.35">
      <c r="B2" s="153" t="s">
        <v>0</v>
      </c>
      <c r="C2" s="100"/>
      <c r="D2" s="100"/>
      <c r="E2" s="100"/>
      <c r="F2" s="100"/>
      <c r="G2" s="100"/>
    </row>
    <row r="3" spans="2:8" x14ac:dyDescent="0.35">
      <c r="B3" s="1"/>
      <c r="C3" s="1"/>
      <c r="D3" s="1"/>
      <c r="E3" s="1"/>
      <c r="F3" s="1"/>
      <c r="G3" s="1"/>
    </row>
    <row r="4" spans="2:8" ht="15.5" x14ac:dyDescent="0.35">
      <c r="B4" s="19" t="s">
        <v>606</v>
      </c>
      <c r="C4" s="2"/>
      <c r="D4" s="2"/>
      <c r="E4" s="2"/>
      <c r="F4" s="2"/>
      <c r="G4" s="2"/>
    </row>
    <row r="5" spans="2:8" ht="2.15" customHeight="1" x14ac:dyDescent="0.35">
      <c r="B5" s="1"/>
      <c r="C5" s="1"/>
      <c r="D5" s="1"/>
      <c r="E5" s="1"/>
      <c r="F5" s="1"/>
      <c r="G5" s="1"/>
    </row>
    <row r="6" spans="2:8" ht="2.15" customHeight="1" x14ac:dyDescent="0.35">
      <c r="B6" s="438"/>
      <c r="C6" s="438"/>
      <c r="D6" s="438"/>
      <c r="E6" s="438"/>
      <c r="F6" s="438"/>
      <c r="G6" s="438"/>
      <c r="H6" s="438"/>
    </row>
    <row r="7" spans="2:8" ht="2.15" customHeight="1" x14ac:dyDescent="0.35">
      <c r="B7" s="3"/>
      <c r="C7" s="4"/>
      <c r="D7" s="4"/>
      <c r="E7" s="4"/>
      <c r="F7" s="4"/>
      <c r="G7" s="4"/>
    </row>
    <row r="8" spans="2:8" ht="15" thickBot="1" x14ac:dyDescent="0.4">
      <c r="B8" s="32"/>
      <c r="C8" s="450">
        <f>+Tartalom!B3</f>
        <v>44561</v>
      </c>
      <c r="D8" s="450"/>
      <c r="E8" s="450"/>
      <c r="F8" s="450"/>
      <c r="G8" s="450"/>
      <c r="H8" s="450"/>
    </row>
    <row r="9" spans="2:8" x14ac:dyDescent="0.35">
      <c r="C9" s="502" t="s">
        <v>2</v>
      </c>
      <c r="D9" s="502" t="s">
        <v>607</v>
      </c>
      <c r="E9" s="502"/>
      <c r="F9" s="502"/>
      <c r="G9" s="515" t="s">
        <v>608</v>
      </c>
      <c r="H9" s="515" t="s">
        <v>17</v>
      </c>
    </row>
    <row r="10" spans="2:8" ht="23.25" customHeight="1" thickBot="1" x14ac:dyDescent="0.4">
      <c r="C10" s="503"/>
      <c r="D10" s="245">
        <v>2019</v>
      </c>
      <c r="E10" s="245">
        <v>2020</v>
      </c>
      <c r="F10" s="245">
        <v>2021</v>
      </c>
      <c r="G10" s="516"/>
      <c r="H10" s="516"/>
    </row>
    <row r="11" spans="2:8" x14ac:dyDescent="0.35">
      <c r="C11" s="243" t="s">
        <v>609</v>
      </c>
      <c r="D11" s="316">
        <v>0</v>
      </c>
      <c r="E11" s="316">
        <v>0</v>
      </c>
      <c r="F11" s="316">
        <v>0</v>
      </c>
      <c r="G11" s="316">
        <v>0</v>
      </c>
      <c r="H11" s="316">
        <v>0</v>
      </c>
    </row>
    <row r="12" spans="2:8" ht="20" x14ac:dyDescent="0.35">
      <c r="C12" s="217" t="s">
        <v>610</v>
      </c>
      <c r="D12" s="205">
        <v>0</v>
      </c>
      <c r="E12" s="205">
        <v>0</v>
      </c>
      <c r="F12" s="205">
        <v>0</v>
      </c>
      <c r="G12" s="205">
        <v>0</v>
      </c>
      <c r="H12" s="197">
        <v>0</v>
      </c>
    </row>
    <row r="13" spans="2:8" x14ac:dyDescent="0.35">
      <c r="C13" s="250" t="s">
        <v>611</v>
      </c>
      <c r="D13" s="205">
        <v>0</v>
      </c>
      <c r="E13" s="205">
        <v>0</v>
      </c>
      <c r="F13" s="205">
        <v>0</v>
      </c>
      <c r="G13" s="206"/>
      <c r="H13" s="206"/>
    </row>
    <row r="14" spans="2:8" x14ac:dyDescent="0.35">
      <c r="C14" s="250" t="s">
        <v>612</v>
      </c>
      <c r="D14" s="205">
        <v>0</v>
      </c>
      <c r="E14" s="205">
        <v>0</v>
      </c>
      <c r="F14" s="205">
        <v>0</v>
      </c>
      <c r="G14" s="206"/>
      <c r="H14" s="206"/>
    </row>
    <row r="15" spans="2:8" ht="15" thickBot="1" x14ac:dyDescent="0.4">
      <c r="C15" s="44" t="s">
        <v>613</v>
      </c>
      <c r="D15" s="251">
        <v>5708.1102299999993</v>
      </c>
      <c r="E15" s="251">
        <v>11189.064587000001</v>
      </c>
      <c r="F15" s="251">
        <v>9756.3037499999991</v>
      </c>
      <c r="G15" s="251">
        <v>438.0579732614691</v>
      </c>
      <c r="H15" s="251">
        <v>5475.7246657683636</v>
      </c>
    </row>
  </sheetData>
  <sheetProtection algorithmName="SHA-512" hashValue="ACvUAh/UJTbT4afkUYjLFFiCPYLnxXMW0fN+wQp/Rzv4GXrvbgQtYrFWMfUjXZGCwA6vjjdNNje0G/xJXSzOQQ==" saltValue="A2iln1GUNhRd2LCzcw5enA==" spinCount="100000" sheet="1" formatCells="0" formatColumns="0" formatRows="0" insertColumns="0" insertRows="0" insertHyperlinks="0" deleteColumns="0" deleteRows="0" sort="0" autoFilter="0" pivotTables="0"/>
  <mergeCells count="6">
    <mergeCell ref="B6:H6"/>
    <mergeCell ref="C9:C10"/>
    <mergeCell ref="H9:H10"/>
    <mergeCell ref="D9:F9"/>
    <mergeCell ref="G9:G10"/>
    <mergeCell ref="C8:H8"/>
  </mergeCells>
  <hyperlinks>
    <hyperlink ref="B2" location="Tartalom!A1" display="Back to contents page" xr:uid="{63E31294-9D7B-4C0B-BE99-D6ED3C921898}"/>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2FE02-9BE2-40A4-A4A6-193B37739D4C}">
  <dimension ref="B1:H29"/>
  <sheetViews>
    <sheetView showGridLines="0" zoomScale="85" zoomScaleNormal="85" workbookViewId="0">
      <selection activeCell="I37" sqref="I37"/>
    </sheetView>
  </sheetViews>
  <sheetFormatPr defaultRowHeight="14.5" x14ac:dyDescent="0.35"/>
  <cols>
    <col min="1" max="1" width="4.453125" customWidth="1"/>
    <col min="2" max="2" width="6.1796875" customWidth="1"/>
    <col min="3" max="3" width="10.81640625" customWidth="1"/>
    <col min="4" max="4" width="44.81640625" customWidth="1"/>
    <col min="5" max="5" width="15.54296875" customWidth="1"/>
    <col min="6" max="6" width="15.453125" customWidth="1"/>
    <col min="7" max="7" width="13.81640625" customWidth="1"/>
    <col min="8" max="8" width="16.453125" customWidth="1"/>
  </cols>
  <sheetData>
    <row r="1" spans="2:8" ht="12.75" customHeight="1" x14ac:dyDescent="0.35"/>
    <row r="2" spans="2:8" x14ac:dyDescent="0.35">
      <c r="B2" s="153" t="s">
        <v>0</v>
      </c>
      <c r="C2" s="317"/>
      <c r="D2" s="317"/>
      <c r="E2" s="317"/>
      <c r="F2" s="317"/>
      <c r="G2" s="317"/>
    </row>
    <row r="3" spans="2:8" x14ac:dyDescent="0.35">
      <c r="B3" s="1"/>
      <c r="C3" s="1"/>
      <c r="D3" s="1"/>
      <c r="E3" s="1"/>
      <c r="F3" s="1"/>
      <c r="G3" s="1"/>
    </row>
    <row r="4" spans="2:8" ht="15.5" x14ac:dyDescent="0.35">
      <c r="B4" s="318" t="s">
        <v>819</v>
      </c>
      <c r="C4" s="2"/>
      <c r="D4" s="2"/>
      <c r="E4" s="2"/>
      <c r="F4" s="2"/>
      <c r="G4" s="2"/>
    </row>
    <row r="5" spans="2:8" ht="2.15" customHeight="1" x14ac:dyDescent="0.35">
      <c r="B5" s="1"/>
      <c r="C5" s="1"/>
      <c r="D5" s="1"/>
      <c r="E5" s="1"/>
      <c r="F5" s="1"/>
      <c r="G5" s="1"/>
    </row>
    <row r="6" spans="2:8" ht="2.15" customHeight="1" x14ac:dyDescent="0.35">
      <c r="B6" s="489"/>
      <c r="C6" s="489"/>
      <c r="D6" s="489"/>
      <c r="E6" s="489"/>
      <c r="F6" s="489"/>
      <c r="G6" s="489"/>
      <c r="H6" s="489"/>
    </row>
    <row r="7" spans="2:8" ht="2.15" customHeight="1" x14ac:dyDescent="0.35">
      <c r="B7" s="319"/>
      <c r="C7" s="320"/>
      <c r="D7" s="320"/>
      <c r="E7" s="320"/>
      <c r="F7" s="320"/>
      <c r="G7" s="320"/>
    </row>
    <row r="8" spans="2:8" ht="15" thickBot="1" x14ac:dyDescent="0.4">
      <c r="B8" s="32"/>
      <c r="C8" s="450">
        <v>44561</v>
      </c>
      <c r="D8" s="450"/>
      <c r="E8" s="450"/>
      <c r="F8" s="450"/>
      <c r="G8" s="450"/>
      <c r="H8" s="450"/>
    </row>
    <row r="9" spans="2:8" ht="41.25" customHeight="1" thickBot="1" x14ac:dyDescent="0.4">
      <c r="B9" s="105"/>
      <c r="C9" s="524" t="s">
        <v>820</v>
      </c>
      <c r="D9" s="524"/>
      <c r="E9" s="314" t="s">
        <v>821</v>
      </c>
      <c r="F9" s="314" t="s">
        <v>822</v>
      </c>
      <c r="G9" s="331" t="s">
        <v>823</v>
      </c>
      <c r="H9" s="331" t="s">
        <v>824</v>
      </c>
    </row>
    <row r="10" spans="2:8" x14ac:dyDescent="0.35">
      <c r="B10" s="110">
        <v>1</v>
      </c>
      <c r="C10" s="525" t="s">
        <v>825</v>
      </c>
      <c r="D10" s="332" t="s">
        <v>826</v>
      </c>
      <c r="E10" s="333">
        <v>3</v>
      </c>
      <c r="F10" s="333">
        <v>6</v>
      </c>
      <c r="G10" s="333">
        <v>2</v>
      </c>
      <c r="H10" s="333">
        <v>4</v>
      </c>
    </row>
    <row r="11" spans="2:8" x14ac:dyDescent="0.35">
      <c r="B11" s="107">
        <v>2</v>
      </c>
      <c r="C11" s="526"/>
      <c r="D11" s="332" t="s">
        <v>827</v>
      </c>
      <c r="E11" s="333">
        <v>3</v>
      </c>
      <c r="F11" s="333">
        <v>0</v>
      </c>
      <c r="G11" s="333">
        <v>12</v>
      </c>
      <c r="H11" s="333">
        <f>SUM(H12:H16)</f>
        <v>53</v>
      </c>
    </row>
    <row r="12" spans="2:8" x14ac:dyDescent="0.35">
      <c r="B12" s="107">
        <v>3</v>
      </c>
      <c r="C12" s="526"/>
      <c r="D12" s="334" t="s">
        <v>828</v>
      </c>
      <c r="E12" s="333">
        <v>2</v>
      </c>
      <c r="F12" s="333">
        <v>0</v>
      </c>
      <c r="G12" s="333">
        <v>10</v>
      </c>
      <c r="H12" s="333">
        <v>48</v>
      </c>
    </row>
    <row r="13" spans="2:8" ht="20" x14ac:dyDescent="0.35">
      <c r="B13" s="107" t="s">
        <v>829</v>
      </c>
      <c r="C13" s="526"/>
      <c r="D13" s="335" t="s">
        <v>830</v>
      </c>
      <c r="E13" s="333">
        <v>0</v>
      </c>
      <c r="F13" s="333">
        <v>0</v>
      </c>
      <c r="G13" s="333">
        <v>0</v>
      </c>
      <c r="H13" s="333">
        <v>0</v>
      </c>
    </row>
    <row r="14" spans="2:8" ht="20" x14ac:dyDescent="0.35">
      <c r="B14" s="107">
        <v>5</v>
      </c>
      <c r="C14" s="526"/>
      <c r="D14" s="335" t="s">
        <v>831</v>
      </c>
      <c r="E14" s="333">
        <v>0</v>
      </c>
      <c r="F14" s="333">
        <v>0</v>
      </c>
      <c r="G14" s="333">
        <v>0</v>
      </c>
      <c r="H14" s="333">
        <v>0</v>
      </c>
    </row>
    <row r="15" spans="2:8" x14ac:dyDescent="0.35">
      <c r="B15" s="107" t="s">
        <v>832</v>
      </c>
      <c r="C15" s="526"/>
      <c r="D15" s="334" t="s">
        <v>833</v>
      </c>
      <c r="E15" s="333">
        <v>0</v>
      </c>
      <c r="F15" s="333">
        <v>0</v>
      </c>
      <c r="G15" s="333">
        <v>0</v>
      </c>
      <c r="H15" s="333">
        <v>0</v>
      </c>
    </row>
    <row r="16" spans="2:8" x14ac:dyDescent="0.35">
      <c r="B16" s="125">
        <v>7</v>
      </c>
      <c r="C16" s="527"/>
      <c r="D16" s="336" t="s">
        <v>834</v>
      </c>
      <c r="E16" s="337">
        <v>0</v>
      </c>
      <c r="F16" s="337">
        <v>0</v>
      </c>
      <c r="G16" s="337">
        <v>2</v>
      </c>
      <c r="H16" s="337">
        <v>5</v>
      </c>
    </row>
    <row r="17" spans="2:8" x14ac:dyDescent="0.35">
      <c r="B17" s="338">
        <v>9</v>
      </c>
      <c r="C17" s="528" t="s">
        <v>835</v>
      </c>
      <c r="D17" s="339" t="s">
        <v>826</v>
      </c>
      <c r="E17" s="340">
        <v>0</v>
      </c>
      <c r="F17" s="340">
        <v>0</v>
      </c>
      <c r="G17" s="340">
        <v>2</v>
      </c>
      <c r="H17" s="340">
        <v>4</v>
      </c>
    </row>
    <row r="18" spans="2:8" x14ac:dyDescent="0.35">
      <c r="B18" s="107">
        <v>10</v>
      </c>
      <c r="C18" s="526"/>
      <c r="D18" s="332" t="s">
        <v>836</v>
      </c>
      <c r="E18" s="333">
        <v>0</v>
      </c>
      <c r="F18" s="333">
        <v>0</v>
      </c>
      <c r="G18" s="333">
        <v>6</v>
      </c>
      <c r="H18" s="333">
        <f>+H19+H21</f>
        <v>16</v>
      </c>
    </row>
    <row r="19" spans="2:8" x14ac:dyDescent="0.35">
      <c r="B19" s="107">
        <v>11</v>
      </c>
      <c r="C19" s="526"/>
      <c r="D19" s="334" t="s">
        <v>828</v>
      </c>
      <c r="E19" s="333">
        <v>0</v>
      </c>
      <c r="F19" s="333">
        <v>0</v>
      </c>
      <c r="G19" s="333">
        <v>3</v>
      </c>
      <c r="H19" s="333">
        <v>10</v>
      </c>
    </row>
    <row r="20" spans="2:8" x14ac:dyDescent="0.35">
      <c r="B20" s="107">
        <v>12</v>
      </c>
      <c r="C20" s="526"/>
      <c r="D20" s="341" t="s">
        <v>837</v>
      </c>
      <c r="E20" s="333">
        <v>0</v>
      </c>
      <c r="F20" s="333">
        <v>0</v>
      </c>
      <c r="G20" s="333">
        <v>1</v>
      </c>
      <c r="H20" s="333">
        <v>3</v>
      </c>
    </row>
    <row r="21" spans="2:8" ht="20" x14ac:dyDescent="0.35">
      <c r="B21" s="107" t="s">
        <v>838</v>
      </c>
      <c r="C21" s="526"/>
      <c r="D21" s="335" t="s">
        <v>830</v>
      </c>
      <c r="E21" s="333">
        <v>0</v>
      </c>
      <c r="F21" s="333">
        <v>0</v>
      </c>
      <c r="G21" s="333">
        <v>3</v>
      </c>
      <c r="H21" s="333">
        <v>6</v>
      </c>
    </row>
    <row r="22" spans="2:8" x14ac:dyDescent="0.35">
      <c r="B22" s="107" t="s">
        <v>839</v>
      </c>
      <c r="C22" s="526"/>
      <c r="D22" s="341" t="s">
        <v>837</v>
      </c>
      <c r="E22" s="333">
        <v>0</v>
      </c>
      <c r="F22" s="333">
        <v>0</v>
      </c>
      <c r="G22" s="333">
        <v>1</v>
      </c>
      <c r="H22" s="333">
        <v>2</v>
      </c>
    </row>
    <row r="23" spans="2:8" ht="20" x14ac:dyDescent="0.35">
      <c r="B23" s="107" t="s">
        <v>840</v>
      </c>
      <c r="C23" s="526"/>
      <c r="D23" s="335" t="s">
        <v>831</v>
      </c>
      <c r="E23" s="333">
        <v>0</v>
      </c>
      <c r="F23" s="333">
        <v>0</v>
      </c>
      <c r="G23" s="333">
        <v>0</v>
      </c>
      <c r="H23" s="333">
        <v>0</v>
      </c>
    </row>
    <row r="24" spans="2:8" x14ac:dyDescent="0.35">
      <c r="B24" s="107" t="s">
        <v>841</v>
      </c>
      <c r="C24" s="526"/>
      <c r="D24" s="341" t="s">
        <v>837</v>
      </c>
      <c r="E24" s="333">
        <v>0</v>
      </c>
      <c r="F24" s="333">
        <v>0</v>
      </c>
      <c r="G24" s="333">
        <v>0</v>
      </c>
      <c r="H24" s="333">
        <v>0</v>
      </c>
    </row>
    <row r="25" spans="2:8" x14ac:dyDescent="0.35">
      <c r="B25" s="107" t="s">
        <v>842</v>
      </c>
      <c r="C25" s="526"/>
      <c r="D25" s="334" t="s">
        <v>833</v>
      </c>
      <c r="E25" s="333">
        <v>0</v>
      </c>
      <c r="F25" s="333">
        <v>0</v>
      </c>
      <c r="G25" s="333">
        <v>0</v>
      </c>
      <c r="H25" s="333">
        <v>0</v>
      </c>
    </row>
    <row r="26" spans="2:8" x14ac:dyDescent="0.35">
      <c r="B26" s="107" t="s">
        <v>843</v>
      </c>
      <c r="C26" s="526"/>
      <c r="D26" s="341" t="s">
        <v>837</v>
      </c>
      <c r="E26" s="333">
        <v>0</v>
      </c>
      <c r="F26" s="333">
        <v>0</v>
      </c>
      <c r="G26" s="333">
        <v>0</v>
      </c>
      <c r="H26" s="333">
        <v>0</v>
      </c>
    </row>
    <row r="27" spans="2:8" x14ac:dyDescent="0.35">
      <c r="B27" s="107">
        <v>15</v>
      </c>
      <c r="C27" s="526"/>
      <c r="D27" s="334" t="s">
        <v>834</v>
      </c>
      <c r="E27" s="333">
        <v>0</v>
      </c>
      <c r="F27" s="333">
        <v>0</v>
      </c>
      <c r="G27" s="333">
        <v>0</v>
      </c>
      <c r="H27" s="333">
        <v>0</v>
      </c>
    </row>
    <row r="28" spans="2:8" x14ac:dyDescent="0.35">
      <c r="B28" s="125">
        <v>16</v>
      </c>
      <c r="C28" s="527"/>
      <c r="D28" s="342" t="s">
        <v>837</v>
      </c>
      <c r="E28" s="337">
        <v>0</v>
      </c>
      <c r="F28" s="337">
        <v>0</v>
      </c>
      <c r="G28" s="337">
        <v>0</v>
      </c>
      <c r="H28" s="337">
        <v>0</v>
      </c>
    </row>
    <row r="29" spans="2:8" ht="15" thickBot="1" x14ac:dyDescent="0.4">
      <c r="B29" s="112">
        <v>17</v>
      </c>
      <c r="C29" s="343" t="s">
        <v>844</v>
      </c>
      <c r="D29" s="343"/>
      <c r="E29" s="344">
        <v>3</v>
      </c>
      <c r="F29" s="344">
        <v>0</v>
      </c>
      <c r="G29" s="344">
        <v>18</v>
      </c>
      <c r="H29" s="344">
        <f>+H18+H11</f>
        <v>69</v>
      </c>
    </row>
  </sheetData>
  <sheetProtection algorithmName="SHA-512" hashValue="ShsEMC5AfLlLQ/pWxrzd8q7hoH6mWNRdcU3RomVuhlVMvYso/JfBoMjgzZFsl8W5cY8GigC0MfR2A77vXlXDnA==" saltValue="nFET+pfr8bKwXRi5cLnP4g==" spinCount="100000" sheet="1" formatCells="0" formatColumns="0" formatRows="0" insertColumns="0" insertRows="0" insertHyperlinks="0" deleteColumns="0" deleteRows="0" sort="0" autoFilter="0" pivotTables="0"/>
  <mergeCells count="5">
    <mergeCell ref="B6:H6"/>
    <mergeCell ref="C8:H8"/>
    <mergeCell ref="C9:D9"/>
    <mergeCell ref="C10:C16"/>
    <mergeCell ref="C17:C28"/>
  </mergeCells>
  <hyperlinks>
    <hyperlink ref="B2" location="Tartalom!A1" display="Back to contents page" xr:uid="{57B2306B-AC09-482A-8524-D03B2A626FC6}"/>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D4BD-D56F-49F4-8180-01C1DD5ABA13}">
  <dimension ref="B1:G23"/>
  <sheetViews>
    <sheetView showGridLines="0" topLeftCell="A7" workbookViewId="0">
      <selection activeCell="H19" sqref="H19"/>
    </sheetView>
  </sheetViews>
  <sheetFormatPr defaultRowHeight="14.5" x14ac:dyDescent="0.35"/>
  <cols>
    <col min="1" max="1" width="4.453125" customWidth="1"/>
    <col min="2" max="2" width="6.1796875" customWidth="1"/>
    <col min="3" max="3" width="62.54296875" customWidth="1"/>
    <col min="4" max="4" width="15.54296875" customWidth="1"/>
    <col min="5" max="5" width="15.453125" customWidth="1"/>
    <col min="6" max="6" width="13.81640625" customWidth="1"/>
    <col min="7" max="7" width="16.453125" customWidth="1"/>
  </cols>
  <sheetData>
    <row r="1" spans="2:7" ht="12.75" customHeight="1" x14ac:dyDescent="0.35"/>
    <row r="2" spans="2:7" x14ac:dyDescent="0.35">
      <c r="B2" s="153" t="s">
        <v>0</v>
      </c>
      <c r="C2" s="317"/>
      <c r="D2" s="317"/>
      <c r="E2" s="317"/>
      <c r="F2" s="317"/>
    </row>
    <row r="3" spans="2:7" x14ac:dyDescent="0.35">
      <c r="B3" s="1"/>
      <c r="C3" s="1"/>
      <c r="D3" s="1"/>
      <c r="E3" s="1"/>
      <c r="F3" s="1"/>
    </row>
    <row r="4" spans="2:7" ht="15.5" x14ac:dyDescent="0.35">
      <c r="B4" s="318" t="s">
        <v>845</v>
      </c>
      <c r="C4" s="2"/>
      <c r="D4" s="2"/>
      <c r="E4" s="2"/>
      <c r="F4" s="2"/>
    </row>
    <row r="5" spans="2:7" ht="2.15" customHeight="1" x14ac:dyDescent="0.35">
      <c r="B5" s="1"/>
      <c r="C5" s="1"/>
      <c r="D5" s="1"/>
      <c r="E5" s="1"/>
      <c r="F5" s="1"/>
    </row>
    <row r="6" spans="2:7" ht="2.15" customHeight="1" x14ac:dyDescent="0.35">
      <c r="B6" s="489"/>
      <c r="C6" s="489"/>
      <c r="D6" s="489"/>
      <c r="E6" s="489"/>
      <c r="F6" s="489"/>
      <c r="G6" s="489"/>
    </row>
    <row r="7" spans="2:7" ht="2.15" customHeight="1" x14ac:dyDescent="0.35">
      <c r="B7" s="319"/>
      <c r="C7" s="320"/>
      <c r="D7" s="320"/>
      <c r="E7" s="320"/>
      <c r="F7" s="320"/>
    </row>
    <row r="8" spans="2:7" ht="15" thickBot="1" x14ac:dyDescent="0.4">
      <c r="B8" s="32"/>
      <c r="C8" s="450">
        <v>44561</v>
      </c>
      <c r="D8" s="450"/>
      <c r="E8" s="450"/>
      <c r="F8" s="450"/>
      <c r="G8" s="450"/>
    </row>
    <row r="9" spans="2:7" ht="41.25" customHeight="1" thickBot="1" x14ac:dyDescent="0.4">
      <c r="C9" s="345" t="s">
        <v>820</v>
      </c>
      <c r="D9" s="314" t="s">
        <v>821</v>
      </c>
      <c r="E9" s="314" t="s">
        <v>822</v>
      </c>
      <c r="F9" s="331" t="s">
        <v>823</v>
      </c>
      <c r="G9" s="331" t="s">
        <v>824</v>
      </c>
    </row>
    <row r="10" spans="2:7" x14ac:dyDescent="0.35">
      <c r="C10" s="221" t="s">
        <v>846</v>
      </c>
      <c r="D10" s="346"/>
      <c r="E10" s="346"/>
      <c r="F10" s="346"/>
      <c r="G10" s="347"/>
    </row>
    <row r="11" spans="2:7" x14ac:dyDescent="0.35">
      <c r="C11" s="332" t="s">
        <v>847</v>
      </c>
      <c r="D11" s="333">
        <v>0</v>
      </c>
      <c r="E11" s="333">
        <v>0</v>
      </c>
      <c r="F11" s="333">
        <v>0</v>
      </c>
      <c r="G11" s="333">
        <v>0</v>
      </c>
    </row>
    <row r="12" spans="2:7" x14ac:dyDescent="0.35">
      <c r="C12" s="332" t="s">
        <v>848</v>
      </c>
      <c r="D12" s="333">
        <v>0</v>
      </c>
      <c r="E12" s="333">
        <v>0</v>
      </c>
      <c r="F12" s="333">
        <v>0</v>
      </c>
      <c r="G12" s="333">
        <v>0</v>
      </c>
    </row>
    <row r="13" spans="2:7" ht="20" x14ac:dyDescent="0.35">
      <c r="C13" s="348" t="s">
        <v>849</v>
      </c>
      <c r="D13" s="349">
        <v>0</v>
      </c>
      <c r="E13" s="349">
        <v>0</v>
      </c>
      <c r="F13" s="349">
        <v>0</v>
      </c>
      <c r="G13" s="349">
        <v>0</v>
      </c>
    </row>
    <row r="14" spans="2:7" x14ac:dyDescent="0.35">
      <c r="C14" s="350" t="s">
        <v>850</v>
      </c>
      <c r="D14" s="351"/>
      <c r="E14" s="351"/>
      <c r="F14" s="351"/>
      <c r="G14" s="351"/>
    </row>
    <row r="15" spans="2:7" ht="20" x14ac:dyDescent="0.35">
      <c r="C15" s="352" t="s">
        <v>851</v>
      </c>
      <c r="D15" s="333">
        <v>0</v>
      </c>
      <c r="E15" s="333">
        <v>0</v>
      </c>
      <c r="F15" s="333">
        <v>0</v>
      </c>
      <c r="G15" s="333">
        <v>0</v>
      </c>
    </row>
    <row r="16" spans="2:7" x14ac:dyDescent="0.35">
      <c r="C16" s="353" t="s">
        <v>852</v>
      </c>
      <c r="D16" s="349">
        <v>0</v>
      </c>
      <c r="E16" s="349">
        <v>0</v>
      </c>
      <c r="F16" s="349">
        <v>0</v>
      </c>
      <c r="G16" s="349">
        <v>0</v>
      </c>
    </row>
    <row r="17" spans="3:7" x14ac:dyDescent="0.35">
      <c r="C17" s="354" t="s">
        <v>853</v>
      </c>
      <c r="D17" s="351"/>
      <c r="E17" s="351"/>
      <c r="F17" s="351"/>
      <c r="G17" s="351"/>
    </row>
    <row r="18" spans="3:7" x14ac:dyDescent="0.35">
      <c r="C18" s="332" t="s">
        <v>854</v>
      </c>
      <c r="D18" s="333">
        <v>0</v>
      </c>
      <c r="E18" s="333">
        <v>0</v>
      </c>
      <c r="F18" s="333">
        <v>0</v>
      </c>
      <c r="G18" s="333">
        <v>0</v>
      </c>
    </row>
    <row r="19" spans="3:7" x14ac:dyDescent="0.35">
      <c r="C19" s="332" t="s">
        <v>855</v>
      </c>
      <c r="D19" s="333">
        <v>0</v>
      </c>
      <c r="E19" s="333">
        <v>0</v>
      </c>
      <c r="F19" s="333">
        <v>0</v>
      </c>
      <c r="G19" s="333">
        <v>0</v>
      </c>
    </row>
    <row r="20" spans="3:7" x14ac:dyDescent="0.35">
      <c r="C20" s="334" t="s">
        <v>856</v>
      </c>
      <c r="D20" s="333">
        <v>0</v>
      </c>
      <c r="E20" s="333">
        <v>0</v>
      </c>
      <c r="F20" s="333">
        <v>0</v>
      </c>
      <c r="G20" s="333">
        <v>0</v>
      </c>
    </row>
    <row r="21" spans="3:7" x14ac:dyDescent="0.35">
      <c r="C21" s="335" t="s">
        <v>857</v>
      </c>
      <c r="D21" s="333">
        <v>0</v>
      </c>
      <c r="E21" s="333">
        <v>0</v>
      </c>
      <c r="F21" s="333">
        <v>0</v>
      </c>
      <c r="G21" s="333">
        <v>0</v>
      </c>
    </row>
    <row r="22" spans="3:7" ht="20" x14ac:dyDescent="0.35">
      <c r="C22" s="335" t="s">
        <v>858</v>
      </c>
      <c r="D22" s="333">
        <v>0</v>
      </c>
      <c r="E22" s="333">
        <v>0</v>
      </c>
      <c r="F22" s="333">
        <v>0</v>
      </c>
      <c r="G22" s="333">
        <v>0</v>
      </c>
    </row>
    <row r="23" spans="3:7" ht="15" thickBot="1" x14ac:dyDescent="0.4">
      <c r="C23" s="355" t="s">
        <v>859</v>
      </c>
      <c r="D23" s="344">
        <v>0</v>
      </c>
      <c r="E23" s="344">
        <v>0</v>
      </c>
      <c r="F23" s="344">
        <v>0</v>
      </c>
      <c r="G23" s="344">
        <v>0</v>
      </c>
    </row>
  </sheetData>
  <sheetProtection algorithmName="SHA-512" hashValue="f/6L1KKbvyTOUs3IhKLAu1sbhci52P00Ls0i5t4FUzB0P7vR9PI2AGjx9Zi5rbLNCFNw0a50YLQZXcPUObkBxg==" saltValue="0mLDKnYPXU3WEJJ1XQdEFg==" spinCount="100000" sheet="1" formatCells="0" formatColumns="0" formatRows="0" insertColumns="0" insertRows="0" insertHyperlinks="0" deleteColumns="0" deleteRows="0" sort="0" autoFilter="0" pivotTables="0"/>
  <mergeCells count="2">
    <mergeCell ref="B6:G6"/>
    <mergeCell ref="C8:G8"/>
  </mergeCells>
  <hyperlinks>
    <hyperlink ref="B2" location="Tartalom!A1" display="Back to contents page" xr:uid="{C47A3E56-9929-46B3-AB0B-163B2E5D51D8}"/>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175F0-9314-42C4-80D0-29635FCA3684}">
  <dimension ref="B1:K34"/>
  <sheetViews>
    <sheetView showGridLines="0" zoomScale="85" zoomScaleNormal="85" workbookViewId="0">
      <selection activeCell="G19" sqref="G19"/>
    </sheetView>
  </sheetViews>
  <sheetFormatPr defaultRowHeight="14.5" x14ac:dyDescent="0.35"/>
  <cols>
    <col min="1" max="1" width="4.453125" customWidth="1"/>
    <col min="2" max="2" width="6.1796875" customWidth="1"/>
    <col min="3" max="3" width="46.81640625" customWidth="1"/>
    <col min="4" max="4" width="21.1796875" customWidth="1"/>
    <col min="5" max="5" width="15.453125" customWidth="1"/>
    <col min="6" max="6" width="13.81640625" customWidth="1"/>
    <col min="7" max="7" width="25.1796875" customWidth="1"/>
    <col min="8" max="8" width="22" customWidth="1"/>
    <col min="9" max="9" width="23.1796875" customWidth="1"/>
    <col min="10" max="10" width="18" customWidth="1"/>
    <col min="11" max="11" width="20.81640625" customWidth="1"/>
  </cols>
  <sheetData>
    <row r="1" spans="2:11" ht="12.75" customHeight="1" x14ac:dyDescent="0.35"/>
    <row r="2" spans="2:11" x14ac:dyDescent="0.35">
      <c r="B2" s="153" t="s">
        <v>0</v>
      </c>
      <c r="C2" s="317"/>
      <c r="D2" s="317"/>
      <c r="E2" s="317"/>
      <c r="F2" s="317"/>
      <c r="G2" s="317"/>
      <c r="H2" s="317"/>
      <c r="I2" s="317"/>
      <c r="J2" s="317"/>
    </row>
    <row r="3" spans="2:11" x14ac:dyDescent="0.35">
      <c r="B3" s="1"/>
      <c r="C3" s="1"/>
      <c r="D3" s="1"/>
      <c r="E3" s="1"/>
      <c r="F3" s="1"/>
      <c r="G3" s="1"/>
      <c r="H3" s="1"/>
      <c r="I3" s="1"/>
      <c r="J3" s="1"/>
    </row>
    <row r="4" spans="2:11" ht="15.5" x14ac:dyDescent="0.35">
      <c r="B4" s="318" t="s">
        <v>860</v>
      </c>
      <c r="C4" s="2"/>
      <c r="D4" s="2"/>
      <c r="E4" s="2"/>
      <c r="F4" s="2"/>
      <c r="G4" s="2"/>
      <c r="H4" s="2"/>
      <c r="I4" s="2"/>
      <c r="J4" s="2"/>
    </row>
    <row r="5" spans="2:11" ht="2.15" customHeight="1" x14ac:dyDescent="0.35">
      <c r="B5" s="1"/>
      <c r="C5" s="1"/>
      <c r="D5" s="1"/>
      <c r="E5" s="1"/>
      <c r="F5" s="1"/>
      <c r="G5" s="1"/>
      <c r="H5" s="1"/>
      <c r="I5" s="1"/>
      <c r="J5" s="1"/>
    </row>
    <row r="6" spans="2:11" ht="2.15" customHeight="1" x14ac:dyDescent="0.35">
      <c r="B6" s="489"/>
      <c r="C6" s="489"/>
      <c r="D6" s="489"/>
      <c r="E6" s="489"/>
      <c r="F6" s="489"/>
      <c r="G6" s="489"/>
      <c r="H6" s="489"/>
      <c r="I6" s="489"/>
      <c r="J6" s="489"/>
      <c r="K6" s="489"/>
    </row>
    <row r="7" spans="2:11" ht="2.15" customHeight="1" x14ac:dyDescent="0.35">
      <c r="B7" s="319"/>
      <c r="C7" s="320"/>
      <c r="D7" s="320"/>
      <c r="E7" s="320"/>
      <c r="F7" s="320"/>
      <c r="G7" s="320"/>
      <c r="H7" s="320"/>
      <c r="I7" s="320"/>
      <c r="J7" s="320"/>
    </row>
    <row r="8" spans="2:11" ht="15" thickBot="1" x14ac:dyDescent="0.4">
      <c r="B8" s="32"/>
      <c r="C8" s="450">
        <v>44561</v>
      </c>
      <c r="D8" s="450"/>
      <c r="E8" s="450"/>
      <c r="F8" s="450"/>
      <c r="G8" s="450"/>
      <c r="H8" s="450"/>
      <c r="I8" s="450"/>
      <c r="J8" s="450"/>
      <c r="K8" s="450"/>
    </row>
    <row r="9" spans="2:11" ht="74" thickBot="1" x14ac:dyDescent="0.4">
      <c r="C9" s="345" t="s">
        <v>820</v>
      </c>
      <c r="D9" s="314" t="s">
        <v>861</v>
      </c>
      <c r="E9" s="314" t="s">
        <v>862</v>
      </c>
      <c r="F9" s="331" t="s">
        <v>863</v>
      </c>
      <c r="G9" s="331" t="s">
        <v>864</v>
      </c>
      <c r="H9" s="331" t="s">
        <v>865</v>
      </c>
      <c r="I9" s="331" t="s">
        <v>866</v>
      </c>
      <c r="J9" s="331" t="s">
        <v>867</v>
      </c>
      <c r="K9" s="331" t="s">
        <v>868</v>
      </c>
    </row>
    <row r="10" spans="2:11" x14ac:dyDescent="0.35">
      <c r="C10" s="356" t="s">
        <v>821</v>
      </c>
      <c r="D10" s="357">
        <v>0</v>
      </c>
      <c r="E10" s="357">
        <v>0</v>
      </c>
      <c r="F10" s="357">
        <v>0</v>
      </c>
      <c r="G10" s="357">
        <v>0</v>
      </c>
      <c r="H10" s="357">
        <v>0</v>
      </c>
      <c r="I10" s="357">
        <v>0</v>
      </c>
      <c r="J10" s="357">
        <v>0</v>
      </c>
      <c r="K10" s="357">
        <v>0</v>
      </c>
    </row>
    <row r="11" spans="2:11" x14ac:dyDescent="0.35">
      <c r="C11" s="334" t="s">
        <v>869</v>
      </c>
      <c r="D11" s="333">
        <v>0</v>
      </c>
      <c r="E11" s="333">
        <v>0</v>
      </c>
      <c r="F11" s="333">
        <v>0</v>
      </c>
      <c r="G11" s="333">
        <v>0</v>
      </c>
      <c r="H11" s="333">
        <v>0</v>
      </c>
      <c r="I11" s="333">
        <v>0</v>
      </c>
      <c r="J11" s="333">
        <v>0</v>
      </c>
      <c r="K11" s="333">
        <v>0</v>
      </c>
    </row>
    <row r="12" spans="2:11" x14ac:dyDescent="0.35">
      <c r="C12" s="334" t="s">
        <v>870</v>
      </c>
      <c r="D12" s="333">
        <v>0</v>
      </c>
      <c r="E12" s="333">
        <v>0</v>
      </c>
      <c r="F12" s="333">
        <v>0</v>
      </c>
      <c r="G12" s="333">
        <v>0</v>
      </c>
      <c r="H12" s="333">
        <v>0</v>
      </c>
      <c r="I12" s="333">
        <v>0</v>
      </c>
      <c r="J12" s="333">
        <v>0</v>
      </c>
      <c r="K12" s="333">
        <v>0</v>
      </c>
    </row>
    <row r="13" spans="2:11" ht="29.25" customHeight="1" x14ac:dyDescent="0.35">
      <c r="C13" s="335" t="s">
        <v>871</v>
      </c>
      <c r="D13" s="333">
        <v>0</v>
      </c>
      <c r="E13" s="333">
        <v>0</v>
      </c>
      <c r="F13" s="333">
        <v>0</v>
      </c>
      <c r="G13" s="333">
        <v>0</v>
      </c>
      <c r="H13" s="333">
        <v>0</v>
      </c>
      <c r="I13" s="333">
        <v>0</v>
      </c>
      <c r="J13" s="333">
        <v>0</v>
      </c>
      <c r="K13" s="333">
        <v>0</v>
      </c>
    </row>
    <row r="14" spans="2:11" x14ac:dyDescent="0.35">
      <c r="C14" s="335" t="s">
        <v>32</v>
      </c>
      <c r="D14" s="333">
        <v>0</v>
      </c>
      <c r="E14" s="333">
        <v>0</v>
      </c>
      <c r="F14" s="333">
        <v>0</v>
      </c>
      <c r="G14" s="333">
        <v>0</v>
      </c>
      <c r="H14" s="333">
        <v>0</v>
      </c>
      <c r="I14" s="333">
        <v>0</v>
      </c>
      <c r="J14" s="333">
        <v>0</v>
      </c>
      <c r="K14" s="333">
        <v>0</v>
      </c>
    </row>
    <row r="15" spans="2:11" x14ac:dyDescent="0.35">
      <c r="C15" s="358" t="s">
        <v>872</v>
      </c>
      <c r="D15" s="349">
        <v>0</v>
      </c>
      <c r="E15" s="349">
        <v>0</v>
      </c>
      <c r="F15" s="349">
        <v>0</v>
      </c>
      <c r="G15" s="349">
        <v>0</v>
      </c>
      <c r="H15" s="349">
        <v>0</v>
      </c>
      <c r="I15" s="349">
        <v>0</v>
      </c>
      <c r="J15" s="349">
        <v>0</v>
      </c>
      <c r="K15" s="349">
        <v>0</v>
      </c>
    </row>
    <row r="16" spans="2:11" x14ac:dyDescent="0.35">
      <c r="C16" s="359" t="s">
        <v>822</v>
      </c>
      <c r="D16" s="360">
        <v>0</v>
      </c>
      <c r="E16" s="360">
        <v>0</v>
      </c>
      <c r="F16" s="360">
        <v>0</v>
      </c>
      <c r="G16" s="360">
        <v>0</v>
      </c>
      <c r="H16" s="360">
        <v>0</v>
      </c>
      <c r="I16" s="360">
        <v>0</v>
      </c>
      <c r="J16" s="360">
        <v>0</v>
      </c>
      <c r="K16" s="360">
        <v>0</v>
      </c>
    </row>
    <row r="17" spans="3:11" x14ac:dyDescent="0.35">
      <c r="C17" s="334" t="s">
        <v>869</v>
      </c>
      <c r="D17" s="333">
        <v>0</v>
      </c>
      <c r="E17" s="333">
        <v>0</v>
      </c>
      <c r="F17" s="333">
        <v>0</v>
      </c>
      <c r="G17" s="333">
        <v>0</v>
      </c>
      <c r="H17" s="333">
        <v>0</v>
      </c>
      <c r="I17" s="333">
        <v>0</v>
      </c>
      <c r="J17" s="333">
        <v>0</v>
      </c>
      <c r="K17" s="333">
        <v>0</v>
      </c>
    </row>
    <row r="18" spans="3:11" x14ac:dyDescent="0.35">
      <c r="C18" s="334" t="s">
        <v>870</v>
      </c>
      <c r="D18" s="333">
        <v>0</v>
      </c>
      <c r="E18" s="333">
        <v>0</v>
      </c>
      <c r="F18" s="333">
        <v>0</v>
      </c>
      <c r="G18" s="333">
        <v>0</v>
      </c>
      <c r="H18" s="333">
        <v>0</v>
      </c>
      <c r="I18" s="333">
        <v>0</v>
      </c>
      <c r="J18" s="333">
        <v>0</v>
      </c>
      <c r="K18" s="333">
        <v>0</v>
      </c>
    </row>
    <row r="19" spans="3:11" ht="20" x14ac:dyDescent="0.35">
      <c r="C19" s="335" t="s">
        <v>871</v>
      </c>
      <c r="D19" s="333">
        <v>0</v>
      </c>
      <c r="E19" s="333">
        <v>0</v>
      </c>
      <c r="F19" s="333">
        <v>0</v>
      </c>
      <c r="G19" s="333">
        <v>0</v>
      </c>
      <c r="H19" s="333">
        <v>0</v>
      </c>
      <c r="I19" s="333">
        <v>0</v>
      </c>
      <c r="J19" s="333">
        <v>0</v>
      </c>
      <c r="K19" s="333">
        <v>0</v>
      </c>
    </row>
    <row r="20" spans="3:11" x14ac:dyDescent="0.35">
      <c r="C20" s="335" t="s">
        <v>32</v>
      </c>
      <c r="D20" s="333">
        <v>0</v>
      </c>
      <c r="E20" s="333">
        <v>0</v>
      </c>
      <c r="F20" s="333">
        <v>0</v>
      </c>
      <c r="G20" s="333">
        <v>0</v>
      </c>
      <c r="H20" s="333">
        <v>0</v>
      </c>
      <c r="I20" s="333">
        <v>0</v>
      </c>
      <c r="J20" s="333">
        <v>0</v>
      </c>
      <c r="K20" s="333">
        <v>0</v>
      </c>
    </row>
    <row r="21" spans="3:11" x14ac:dyDescent="0.35">
      <c r="C21" s="358" t="s">
        <v>872</v>
      </c>
      <c r="D21" s="349">
        <v>0</v>
      </c>
      <c r="E21" s="349">
        <v>0</v>
      </c>
      <c r="F21" s="349">
        <v>0</v>
      </c>
      <c r="G21" s="349">
        <v>0</v>
      </c>
      <c r="H21" s="349">
        <v>0</v>
      </c>
      <c r="I21" s="349">
        <v>0</v>
      </c>
      <c r="J21" s="349">
        <v>0</v>
      </c>
      <c r="K21" s="349">
        <v>0</v>
      </c>
    </row>
    <row r="22" spans="3:11" x14ac:dyDescent="0.35">
      <c r="C22" s="359" t="s">
        <v>823</v>
      </c>
      <c r="D22" s="360">
        <v>8</v>
      </c>
      <c r="E22" s="360">
        <v>2</v>
      </c>
      <c r="F22" s="360">
        <v>6</v>
      </c>
      <c r="G22" s="360">
        <v>0</v>
      </c>
      <c r="H22" s="360">
        <v>0</v>
      </c>
      <c r="I22" s="360">
        <v>1</v>
      </c>
      <c r="J22" s="360">
        <v>2</v>
      </c>
      <c r="K22" s="360">
        <v>1</v>
      </c>
    </row>
    <row r="23" spans="3:11" x14ac:dyDescent="0.35">
      <c r="C23" s="334" t="s">
        <v>869</v>
      </c>
      <c r="D23" s="333">
        <v>4</v>
      </c>
      <c r="E23" s="333">
        <v>1</v>
      </c>
      <c r="F23" s="333">
        <v>3</v>
      </c>
      <c r="G23" s="333">
        <v>0</v>
      </c>
      <c r="H23" s="333">
        <v>0</v>
      </c>
      <c r="I23" s="333">
        <v>0</v>
      </c>
      <c r="J23" s="333">
        <v>1</v>
      </c>
      <c r="K23" s="333">
        <v>0</v>
      </c>
    </row>
    <row r="24" spans="3:11" x14ac:dyDescent="0.35">
      <c r="C24" s="334" t="s">
        <v>870</v>
      </c>
      <c r="D24" s="333">
        <v>4</v>
      </c>
      <c r="E24" s="333">
        <v>1</v>
      </c>
      <c r="F24" s="333">
        <v>3</v>
      </c>
      <c r="G24" s="333">
        <v>0</v>
      </c>
      <c r="H24" s="333">
        <v>0</v>
      </c>
      <c r="I24" s="333">
        <v>1</v>
      </c>
      <c r="J24" s="333">
        <v>1</v>
      </c>
      <c r="K24" s="333">
        <v>1</v>
      </c>
    </row>
    <row r="25" spans="3:11" ht="20" x14ac:dyDescent="0.35">
      <c r="C25" s="335" t="s">
        <v>871</v>
      </c>
      <c r="D25" s="333">
        <v>0</v>
      </c>
      <c r="E25" s="333">
        <v>0</v>
      </c>
      <c r="F25" s="333">
        <v>0</v>
      </c>
      <c r="G25" s="333">
        <v>0</v>
      </c>
      <c r="H25" s="333">
        <v>0</v>
      </c>
      <c r="I25" s="333">
        <v>0</v>
      </c>
      <c r="J25" s="333">
        <v>0</v>
      </c>
      <c r="K25" s="333">
        <v>0</v>
      </c>
    </row>
    <row r="26" spans="3:11" x14ac:dyDescent="0.35">
      <c r="C26" s="335" t="s">
        <v>32</v>
      </c>
      <c r="D26" s="333">
        <v>0</v>
      </c>
      <c r="E26" s="333">
        <v>0</v>
      </c>
      <c r="F26" s="333">
        <v>0</v>
      </c>
      <c r="G26" s="333">
        <v>0</v>
      </c>
      <c r="H26" s="333">
        <v>0</v>
      </c>
      <c r="I26" s="333">
        <v>0</v>
      </c>
      <c r="J26" s="333">
        <v>0</v>
      </c>
      <c r="K26" s="333">
        <v>0</v>
      </c>
    </row>
    <row r="27" spans="3:11" x14ac:dyDescent="0.35">
      <c r="C27" s="358" t="s">
        <v>872</v>
      </c>
      <c r="D27" s="349">
        <v>0</v>
      </c>
      <c r="E27" s="349">
        <v>0</v>
      </c>
      <c r="F27" s="349">
        <v>0</v>
      </c>
      <c r="G27" s="349">
        <v>0</v>
      </c>
      <c r="H27" s="349">
        <v>0</v>
      </c>
      <c r="I27" s="349">
        <v>0</v>
      </c>
      <c r="J27" s="349">
        <v>0</v>
      </c>
      <c r="K27" s="349">
        <v>0</v>
      </c>
    </row>
    <row r="28" spans="3:11" x14ac:dyDescent="0.35">
      <c r="C28" s="359" t="s">
        <v>824</v>
      </c>
      <c r="D28" s="360">
        <v>20</v>
      </c>
      <c r="E28" s="360">
        <v>6</v>
      </c>
      <c r="F28" s="360">
        <v>14</v>
      </c>
      <c r="G28" s="360">
        <v>0</v>
      </c>
      <c r="H28" s="360">
        <v>0</v>
      </c>
      <c r="I28" s="360">
        <v>1</v>
      </c>
      <c r="J28" s="360">
        <v>6</v>
      </c>
      <c r="K28" s="360">
        <v>3</v>
      </c>
    </row>
    <row r="29" spans="3:11" x14ac:dyDescent="0.35">
      <c r="C29" s="334" t="s">
        <v>869</v>
      </c>
      <c r="D29" s="333">
        <v>10</v>
      </c>
      <c r="E29" s="333">
        <v>3</v>
      </c>
      <c r="F29" s="333">
        <v>7</v>
      </c>
      <c r="G29" s="333">
        <v>0</v>
      </c>
      <c r="H29" s="333">
        <v>0</v>
      </c>
      <c r="I29" s="333">
        <v>0</v>
      </c>
      <c r="J29" s="333">
        <v>3</v>
      </c>
      <c r="K29" s="333">
        <v>0</v>
      </c>
    </row>
    <row r="30" spans="3:11" x14ac:dyDescent="0.35">
      <c r="C30" s="334" t="s">
        <v>870</v>
      </c>
      <c r="D30" s="333">
        <v>10</v>
      </c>
      <c r="E30" s="333">
        <v>3</v>
      </c>
      <c r="F30" s="333">
        <v>7</v>
      </c>
      <c r="G30" s="333">
        <v>0</v>
      </c>
      <c r="H30" s="333">
        <v>0</v>
      </c>
      <c r="I30" s="333">
        <v>1</v>
      </c>
      <c r="J30" s="333">
        <v>3</v>
      </c>
      <c r="K30" s="333">
        <v>3</v>
      </c>
    </row>
    <row r="31" spans="3:11" ht="20" x14ac:dyDescent="0.35">
      <c r="C31" s="335" t="s">
        <v>871</v>
      </c>
      <c r="D31" s="333">
        <v>0</v>
      </c>
      <c r="E31" s="333">
        <v>0</v>
      </c>
      <c r="F31" s="333">
        <v>0</v>
      </c>
      <c r="G31" s="333">
        <v>0</v>
      </c>
      <c r="H31" s="333">
        <v>0</v>
      </c>
      <c r="I31" s="333">
        <v>0</v>
      </c>
      <c r="J31" s="333">
        <v>0</v>
      </c>
      <c r="K31" s="333">
        <v>0</v>
      </c>
    </row>
    <row r="32" spans="3:11" x14ac:dyDescent="0.35">
      <c r="C32" s="335" t="s">
        <v>32</v>
      </c>
      <c r="D32" s="333">
        <v>0</v>
      </c>
      <c r="E32" s="333">
        <v>0</v>
      </c>
      <c r="F32" s="333">
        <v>0</v>
      </c>
      <c r="G32" s="333">
        <v>0</v>
      </c>
      <c r="H32" s="333">
        <v>0</v>
      </c>
      <c r="I32" s="333">
        <v>0</v>
      </c>
      <c r="J32" s="333">
        <v>0</v>
      </c>
      <c r="K32" s="333">
        <v>0</v>
      </c>
    </row>
    <row r="33" spans="3:11" x14ac:dyDescent="0.35">
      <c r="C33" s="358" t="s">
        <v>872</v>
      </c>
      <c r="D33" s="349">
        <v>0</v>
      </c>
      <c r="E33" s="349">
        <v>0</v>
      </c>
      <c r="F33" s="349">
        <v>0</v>
      </c>
      <c r="G33" s="349">
        <v>0</v>
      </c>
      <c r="H33" s="349">
        <v>0</v>
      </c>
      <c r="I33" s="349">
        <v>0</v>
      </c>
      <c r="J33" s="349">
        <v>0</v>
      </c>
      <c r="K33" s="349">
        <v>0</v>
      </c>
    </row>
    <row r="34" spans="3:11" ht="15" thickBot="1" x14ac:dyDescent="0.4">
      <c r="C34" s="361" t="s">
        <v>873</v>
      </c>
      <c r="D34" s="344">
        <v>28</v>
      </c>
      <c r="E34" s="344">
        <v>8</v>
      </c>
      <c r="F34" s="344">
        <v>20</v>
      </c>
      <c r="G34" s="344">
        <v>0</v>
      </c>
      <c r="H34" s="344">
        <v>0</v>
      </c>
      <c r="I34" s="344">
        <v>2</v>
      </c>
      <c r="J34" s="344">
        <v>8</v>
      </c>
      <c r="K34" s="344">
        <v>4</v>
      </c>
    </row>
  </sheetData>
  <sheetProtection algorithmName="SHA-512" hashValue="NGLKxWZxfslQ49kesxwxzVg3WjkHmf/dija1wYMH6GqrLF77GaXvO3OvmYYfx0QGIpO+FqVRDtQtUO5W1B1x2A==" saltValue="Zm8zGkyKKhC4ZAi3GZNldQ==" spinCount="100000" sheet="1" formatCells="0" formatColumns="0" formatRows="0" insertColumns="0" insertRows="0" insertHyperlinks="0" deleteColumns="0" deleteRows="0" sort="0" autoFilter="0" pivotTables="0"/>
  <mergeCells count="2">
    <mergeCell ref="B6:K6"/>
    <mergeCell ref="C8:K8"/>
  </mergeCells>
  <hyperlinks>
    <hyperlink ref="B2" location="Tartalom!A1" display="Back to contents page" xr:uid="{31E5A0AC-A384-4558-B40E-98380AE42915}"/>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A763-9294-46EB-9E32-AE64403BA50E}">
  <dimension ref="B1:D21"/>
  <sheetViews>
    <sheetView showGridLines="0" workbookViewId="0">
      <selection activeCell="F19" sqref="F19"/>
    </sheetView>
  </sheetViews>
  <sheetFormatPr defaultRowHeight="14.5" x14ac:dyDescent="0.35"/>
  <cols>
    <col min="1" max="1" width="4.453125" customWidth="1"/>
    <col min="2" max="2" width="6.1796875" customWidth="1"/>
    <col min="3" max="3" width="36.1796875" customWidth="1"/>
    <col min="4" max="4" width="27.1796875" customWidth="1"/>
  </cols>
  <sheetData>
    <row r="1" spans="2:4" ht="12.75" customHeight="1" x14ac:dyDescent="0.35"/>
    <row r="2" spans="2:4" x14ac:dyDescent="0.35">
      <c r="B2" s="153" t="s">
        <v>0</v>
      </c>
      <c r="C2" s="317"/>
      <c r="D2" s="317"/>
    </row>
    <row r="3" spans="2:4" x14ac:dyDescent="0.35">
      <c r="B3" s="1"/>
      <c r="C3" s="1"/>
      <c r="D3" s="1"/>
    </row>
    <row r="4" spans="2:4" ht="15.5" x14ac:dyDescent="0.35">
      <c r="B4" s="318" t="s">
        <v>874</v>
      </c>
      <c r="C4" s="2"/>
      <c r="D4" s="2"/>
    </row>
    <row r="5" spans="2:4" ht="2.15" customHeight="1" x14ac:dyDescent="0.35">
      <c r="B5" s="1"/>
      <c r="C5" s="1"/>
      <c r="D5" s="1"/>
    </row>
    <row r="6" spans="2:4" ht="2.15" customHeight="1" x14ac:dyDescent="0.35">
      <c r="B6" s="489"/>
      <c r="C6" s="489"/>
      <c r="D6" s="489"/>
    </row>
    <row r="7" spans="2:4" ht="2.15" customHeight="1" x14ac:dyDescent="0.35">
      <c r="B7" s="319"/>
      <c r="C7" s="320"/>
      <c r="D7" s="320"/>
    </row>
    <row r="8" spans="2:4" ht="15" thickBot="1" x14ac:dyDescent="0.4">
      <c r="B8" s="32"/>
      <c r="C8" s="450">
        <v>44561</v>
      </c>
      <c r="D8" s="450"/>
    </row>
    <row r="9" spans="2:4" ht="32" thickBot="1" x14ac:dyDescent="0.4">
      <c r="C9" s="420" t="s">
        <v>875</v>
      </c>
      <c r="D9" s="314" t="s">
        <v>876</v>
      </c>
    </row>
    <row r="10" spans="2:4" x14ac:dyDescent="0.35">
      <c r="C10" s="356" t="s">
        <v>877</v>
      </c>
      <c r="D10" s="357">
        <v>0</v>
      </c>
    </row>
    <row r="11" spans="2:4" x14ac:dyDescent="0.35">
      <c r="C11" s="332" t="s">
        <v>878</v>
      </c>
      <c r="D11" s="333">
        <v>0</v>
      </c>
    </row>
    <row r="12" spans="2:4" x14ac:dyDescent="0.35">
      <c r="C12" s="332" t="s">
        <v>879</v>
      </c>
      <c r="D12" s="333">
        <v>0</v>
      </c>
    </row>
    <row r="13" spans="2:4" x14ac:dyDescent="0.35">
      <c r="C13" s="352" t="s">
        <v>880</v>
      </c>
      <c r="D13" s="333">
        <v>0</v>
      </c>
    </row>
    <row r="14" spans="2:4" x14ac:dyDescent="0.35">
      <c r="C14" s="352" t="s">
        <v>881</v>
      </c>
      <c r="D14" s="333">
        <v>0</v>
      </c>
    </row>
    <row r="15" spans="2:4" x14ac:dyDescent="0.35">
      <c r="C15" s="332" t="s">
        <v>882</v>
      </c>
      <c r="D15" s="333">
        <v>0</v>
      </c>
    </row>
    <row r="16" spans="2:4" x14ac:dyDescent="0.35">
      <c r="C16" s="332" t="s">
        <v>883</v>
      </c>
      <c r="D16" s="333">
        <v>0</v>
      </c>
    </row>
    <row r="17" spans="3:4" x14ac:dyDescent="0.35">
      <c r="C17" s="332" t="s">
        <v>884</v>
      </c>
      <c r="D17" s="333">
        <v>0</v>
      </c>
    </row>
    <row r="18" spans="3:4" x14ac:dyDescent="0.35">
      <c r="C18" s="332" t="s">
        <v>885</v>
      </c>
      <c r="D18" s="333">
        <v>0</v>
      </c>
    </row>
    <row r="19" spans="3:4" x14ac:dyDescent="0.35">
      <c r="C19" s="352" t="s">
        <v>886</v>
      </c>
      <c r="D19" s="333">
        <v>0</v>
      </c>
    </row>
    <row r="20" spans="3:4" x14ac:dyDescent="0.35">
      <c r="C20" s="352" t="s">
        <v>887</v>
      </c>
      <c r="D20" s="333">
        <v>0</v>
      </c>
    </row>
    <row r="21" spans="3:4" ht="15" thickBot="1" x14ac:dyDescent="0.4">
      <c r="C21" s="361" t="s">
        <v>888</v>
      </c>
      <c r="D21" s="344"/>
    </row>
  </sheetData>
  <sheetProtection algorithmName="SHA-512" hashValue="/HhZlDXO1JWwgnfCW827kWkmb1WvKB8Jt2tlq68GVSvvlQSZsUsO/5NmKh5/G3Kd1C/M/IHkhRYl9M/AMIC8tg==" saltValue="txrGR6t8JA6mv3YmTZCIMg==" spinCount="100000" sheet="1" formatCells="0" formatColumns="0" formatRows="0" insertColumns="0" insertRows="0" insertHyperlinks="0" deleteColumns="0" deleteRows="0" sort="0" autoFilter="0" pivotTables="0"/>
  <mergeCells count="2">
    <mergeCell ref="B6:D6"/>
    <mergeCell ref="C8:D8"/>
  </mergeCells>
  <hyperlinks>
    <hyperlink ref="B2" location="Tartalom!A1" display="Back to contents page" xr:uid="{B856B62F-E574-4292-B1C4-F2389542F74A}"/>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7DDA1-6D31-4A51-8CE6-5D13C950CCED}">
  <dimension ref="B1:M17"/>
  <sheetViews>
    <sheetView showGridLines="0" workbookViewId="0">
      <selection activeCell="F20" sqref="F20"/>
    </sheetView>
  </sheetViews>
  <sheetFormatPr defaultRowHeight="14.5" x14ac:dyDescent="0.35"/>
  <cols>
    <col min="1" max="1" width="4.453125" customWidth="1"/>
    <col min="2" max="2" width="6.1796875" customWidth="1"/>
    <col min="3" max="3" width="36.1796875" customWidth="1"/>
    <col min="4" max="13" width="15.81640625" customWidth="1"/>
  </cols>
  <sheetData>
    <row r="1" spans="2:13" ht="12.75" customHeight="1" x14ac:dyDescent="0.35"/>
    <row r="2" spans="2:13" x14ac:dyDescent="0.35">
      <c r="B2" s="153" t="s">
        <v>0</v>
      </c>
      <c r="C2" s="317"/>
      <c r="D2" s="317"/>
      <c r="E2" s="317"/>
      <c r="F2" s="317"/>
      <c r="G2" s="317"/>
      <c r="H2" s="317"/>
      <c r="I2" s="317"/>
      <c r="J2" s="317"/>
      <c r="K2" s="317"/>
      <c r="L2" s="317"/>
      <c r="M2" s="317"/>
    </row>
    <row r="3" spans="2:13" x14ac:dyDescent="0.35">
      <c r="B3" s="1"/>
      <c r="C3" s="1"/>
      <c r="D3" s="1"/>
      <c r="E3" s="1"/>
      <c r="F3" s="1"/>
      <c r="G3" s="1"/>
      <c r="H3" s="1"/>
      <c r="I3" s="1"/>
      <c r="J3" s="1"/>
      <c r="K3" s="1"/>
      <c r="L3" s="1"/>
      <c r="M3" s="1"/>
    </row>
    <row r="4" spans="2:13" ht="15.5" x14ac:dyDescent="0.35">
      <c r="B4" s="318" t="s">
        <v>889</v>
      </c>
      <c r="C4" s="2"/>
      <c r="D4" s="2"/>
      <c r="E4" s="2"/>
      <c r="F4" s="2"/>
      <c r="G4" s="2"/>
      <c r="H4" s="2"/>
      <c r="I4" s="2"/>
      <c r="J4" s="2"/>
      <c r="K4" s="2"/>
      <c r="L4" s="2"/>
      <c r="M4" s="2"/>
    </row>
    <row r="5" spans="2:13" ht="2.15" customHeight="1" x14ac:dyDescent="0.35">
      <c r="B5" s="1"/>
      <c r="C5" s="1"/>
      <c r="D5" s="1"/>
      <c r="E5" s="1"/>
      <c r="F5" s="1"/>
      <c r="G5" s="1"/>
      <c r="H5" s="1"/>
      <c r="I5" s="1"/>
      <c r="J5" s="1"/>
      <c r="K5" s="1"/>
      <c r="L5" s="1"/>
      <c r="M5" s="1"/>
    </row>
    <row r="6" spans="2:13" ht="2.15" customHeight="1" x14ac:dyDescent="0.35">
      <c r="B6" s="489"/>
      <c r="C6" s="489"/>
      <c r="D6" s="489"/>
      <c r="E6" s="489"/>
      <c r="F6" s="489"/>
      <c r="G6" s="489"/>
      <c r="H6" s="489"/>
      <c r="I6" s="489"/>
      <c r="J6" s="489"/>
      <c r="K6" s="489"/>
      <c r="L6" s="489"/>
      <c r="M6" s="489"/>
    </row>
    <row r="7" spans="2:13" ht="2.15" customHeight="1" x14ac:dyDescent="0.35">
      <c r="B7" s="319"/>
      <c r="C7" s="320"/>
      <c r="D7" s="320"/>
      <c r="E7" s="320"/>
      <c r="F7" s="320"/>
      <c r="G7" s="320"/>
      <c r="H7" s="320"/>
      <c r="I7" s="320"/>
      <c r="J7" s="320"/>
      <c r="K7" s="320"/>
      <c r="L7" s="320"/>
      <c r="M7" s="320"/>
    </row>
    <row r="8" spans="2:13" ht="15" thickBot="1" x14ac:dyDescent="0.4">
      <c r="B8" s="32"/>
      <c r="C8" s="450">
        <v>44561</v>
      </c>
      <c r="D8" s="450"/>
      <c r="E8" s="450"/>
      <c r="F8" s="450"/>
      <c r="G8" s="450"/>
      <c r="H8" s="450"/>
      <c r="I8" s="450"/>
      <c r="J8" s="450"/>
      <c r="K8" s="450"/>
      <c r="L8" s="450"/>
      <c r="M8" s="450"/>
    </row>
    <row r="9" spans="2:13" x14ac:dyDescent="0.35">
      <c r="B9" s="32"/>
      <c r="C9" s="188"/>
      <c r="D9" s="529" t="s">
        <v>890</v>
      </c>
      <c r="E9" s="529"/>
      <c r="F9" s="529"/>
      <c r="G9" s="529" t="s">
        <v>891</v>
      </c>
      <c r="H9" s="529"/>
      <c r="I9" s="529"/>
      <c r="J9" s="529"/>
      <c r="K9" s="529"/>
      <c r="L9" s="529"/>
      <c r="M9" s="513" t="s">
        <v>15</v>
      </c>
    </row>
    <row r="10" spans="2:13" ht="32" thickBot="1" x14ac:dyDescent="0.4">
      <c r="C10" s="313" t="s">
        <v>820</v>
      </c>
      <c r="D10" s="315" t="s">
        <v>821</v>
      </c>
      <c r="E10" s="315" t="s">
        <v>822</v>
      </c>
      <c r="F10" s="315" t="s">
        <v>892</v>
      </c>
      <c r="G10" s="315" t="s">
        <v>893</v>
      </c>
      <c r="H10" s="315" t="s">
        <v>894</v>
      </c>
      <c r="I10" s="315" t="s">
        <v>895</v>
      </c>
      <c r="J10" s="315" t="s">
        <v>896</v>
      </c>
      <c r="K10" s="315" t="s">
        <v>897</v>
      </c>
      <c r="L10" s="315" t="s">
        <v>898</v>
      </c>
      <c r="M10" s="514"/>
    </row>
    <row r="11" spans="2:13" x14ac:dyDescent="0.35">
      <c r="C11" s="356" t="s">
        <v>899</v>
      </c>
      <c r="D11" s="346"/>
      <c r="E11" s="346"/>
      <c r="F11" s="346"/>
      <c r="G11" s="346"/>
      <c r="H11" s="346"/>
      <c r="I11" s="346"/>
      <c r="J11" s="346"/>
      <c r="K11" s="346"/>
      <c r="L11" s="346"/>
      <c r="M11" s="357">
        <v>15</v>
      </c>
    </row>
    <row r="12" spans="2:13" x14ac:dyDescent="0.35">
      <c r="C12" s="334" t="s">
        <v>900</v>
      </c>
      <c r="D12" s="333">
        <v>3</v>
      </c>
      <c r="E12" s="333">
        <v>6</v>
      </c>
      <c r="F12" s="333">
        <v>9</v>
      </c>
      <c r="G12" s="351"/>
      <c r="H12" s="351"/>
      <c r="I12" s="351"/>
      <c r="J12" s="351"/>
      <c r="K12" s="351"/>
      <c r="L12" s="351"/>
      <c r="M12" s="351"/>
    </row>
    <row r="13" spans="2:13" x14ac:dyDescent="0.35">
      <c r="C13" s="334" t="s">
        <v>901</v>
      </c>
      <c r="D13" s="351"/>
      <c r="E13" s="351"/>
      <c r="F13" s="351"/>
      <c r="G13" s="333">
        <v>0</v>
      </c>
      <c r="H13" s="333">
        <v>0</v>
      </c>
      <c r="I13" s="333">
        <v>0</v>
      </c>
      <c r="J13" s="333">
        <v>2</v>
      </c>
      <c r="K13" s="333">
        <v>0</v>
      </c>
      <c r="L13" s="333">
        <v>0</v>
      </c>
      <c r="M13" s="351"/>
    </row>
    <row r="14" spans="2:13" x14ac:dyDescent="0.35">
      <c r="C14" s="335" t="s">
        <v>902</v>
      </c>
      <c r="D14" s="362"/>
      <c r="E14" s="362"/>
      <c r="F14" s="362"/>
      <c r="G14" s="363">
        <v>0</v>
      </c>
      <c r="H14" s="363">
        <v>1</v>
      </c>
      <c r="I14" s="363">
        <v>0</v>
      </c>
      <c r="J14" s="363">
        <v>2</v>
      </c>
      <c r="K14" s="363">
        <v>1</v>
      </c>
      <c r="L14" s="363">
        <v>0</v>
      </c>
      <c r="M14" s="351"/>
    </row>
    <row r="15" spans="2:13" x14ac:dyDescent="0.35">
      <c r="C15" s="352" t="s">
        <v>903</v>
      </c>
      <c r="D15" s="363">
        <v>3</v>
      </c>
      <c r="E15" s="363">
        <v>0</v>
      </c>
      <c r="F15" s="363">
        <v>3</v>
      </c>
      <c r="G15" s="363">
        <v>0</v>
      </c>
      <c r="H15" s="363">
        <v>4</v>
      </c>
      <c r="I15" s="363">
        <v>0</v>
      </c>
      <c r="J15" s="363">
        <v>68</v>
      </c>
      <c r="K15" s="363">
        <v>16</v>
      </c>
      <c r="L15" s="363">
        <v>0</v>
      </c>
      <c r="M15" s="351"/>
    </row>
    <row r="16" spans="2:13" x14ac:dyDescent="0.35">
      <c r="C16" s="334" t="s">
        <v>904</v>
      </c>
      <c r="D16" s="333">
        <v>0</v>
      </c>
      <c r="E16" s="333">
        <v>0</v>
      </c>
      <c r="F16" s="333">
        <v>0</v>
      </c>
      <c r="G16" s="333">
        <v>0</v>
      </c>
      <c r="H16" s="333">
        <v>1</v>
      </c>
      <c r="I16" s="333">
        <v>0</v>
      </c>
      <c r="J16" s="333">
        <v>18</v>
      </c>
      <c r="K16" s="333">
        <v>4</v>
      </c>
      <c r="L16" s="333">
        <v>0</v>
      </c>
      <c r="M16" s="351"/>
    </row>
    <row r="17" spans="3:13" ht="15" thickBot="1" x14ac:dyDescent="0.4">
      <c r="C17" s="355" t="s">
        <v>905</v>
      </c>
      <c r="D17" s="344">
        <v>3</v>
      </c>
      <c r="E17" s="344">
        <v>0</v>
      </c>
      <c r="F17" s="344">
        <v>3</v>
      </c>
      <c r="G17" s="344">
        <v>0</v>
      </c>
      <c r="H17" s="344">
        <v>3</v>
      </c>
      <c r="I17" s="344">
        <v>0</v>
      </c>
      <c r="J17" s="344">
        <v>50</v>
      </c>
      <c r="K17" s="344">
        <v>12</v>
      </c>
      <c r="L17" s="344">
        <v>0</v>
      </c>
      <c r="M17" s="364"/>
    </row>
  </sheetData>
  <sheetProtection algorithmName="SHA-512" hashValue="Sljxp67WKYb/CgDmQRGrAZLEEVWK1hq+x0iw/R5gKrTvtbBAfDrhsF0Iw60O6GkAUe7PvcmLQiUGTKokcL6ymA==" saltValue="5VBzLDLMCaI19CkHmGVRDg==" spinCount="100000" sheet="1" formatCells="0" formatColumns="0" formatRows="0" insertColumns="0" insertRows="0" insertHyperlinks="0" deleteColumns="0" deleteRows="0" sort="0" autoFilter="0" pivotTables="0"/>
  <mergeCells count="5">
    <mergeCell ref="B6:M6"/>
    <mergeCell ref="C8:M8"/>
    <mergeCell ref="D9:F9"/>
    <mergeCell ref="G9:L9"/>
    <mergeCell ref="M9:M10"/>
  </mergeCells>
  <hyperlinks>
    <hyperlink ref="B2" location="Tartalom!A1" display="Back to contents page" xr:uid="{2FDEE452-1146-484C-A32A-37897EAE4274}"/>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K19"/>
  <sheetViews>
    <sheetView showGridLines="0" zoomScale="80" zoomScaleNormal="80" workbookViewId="0">
      <selection activeCell="F32" sqref="F32"/>
    </sheetView>
  </sheetViews>
  <sheetFormatPr defaultRowHeight="14.5" x14ac:dyDescent="0.35"/>
  <cols>
    <col min="1" max="1" width="4.453125" customWidth="1"/>
    <col min="2" max="2" width="6.1796875" customWidth="1"/>
    <col min="3" max="3" width="47.1796875" customWidth="1"/>
    <col min="4" max="4" width="15.81640625" customWidth="1"/>
    <col min="5" max="5" width="17.81640625" customWidth="1"/>
    <col min="6" max="6" width="15.81640625" customWidth="1"/>
    <col min="7" max="7" width="17.81640625" customWidth="1"/>
    <col min="8" max="8" width="15.81640625" customWidth="1"/>
    <col min="9" max="9" width="17.81640625" customWidth="1"/>
    <col min="10" max="10" width="15.81640625" customWidth="1"/>
    <col min="11" max="11" width="17.81640625" customWidth="1"/>
  </cols>
  <sheetData>
    <row r="1" spans="2:11" ht="12.75" customHeight="1" x14ac:dyDescent="0.35"/>
    <row r="2" spans="2:11" x14ac:dyDescent="0.35">
      <c r="B2" s="153" t="s">
        <v>0</v>
      </c>
      <c r="C2" s="100"/>
      <c r="D2" s="100"/>
      <c r="E2" s="100"/>
      <c r="F2" s="100"/>
      <c r="G2" s="100"/>
      <c r="H2" s="100"/>
      <c r="I2" s="100"/>
      <c r="J2" s="100"/>
      <c r="K2" s="100"/>
    </row>
    <row r="3" spans="2:11" x14ac:dyDescent="0.35">
      <c r="B3" s="1"/>
      <c r="C3" s="1"/>
      <c r="D3" s="1"/>
      <c r="E3" s="1"/>
      <c r="F3" s="1"/>
      <c r="G3" s="1"/>
      <c r="H3" s="1"/>
      <c r="I3" s="1"/>
      <c r="J3" s="1"/>
      <c r="K3" s="1"/>
    </row>
    <row r="4" spans="2:11" ht="15.5" x14ac:dyDescent="0.35">
      <c r="B4" s="19" t="s">
        <v>614</v>
      </c>
      <c r="C4" s="2"/>
      <c r="D4" s="2"/>
      <c r="E4" s="2"/>
      <c r="F4" s="2"/>
      <c r="G4" s="2"/>
      <c r="H4" s="2"/>
      <c r="I4" s="2"/>
      <c r="J4" s="2"/>
      <c r="K4" s="2"/>
    </row>
    <row r="5" spans="2:11" x14ac:dyDescent="0.35">
      <c r="B5" s="1"/>
      <c r="C5" s="1"/>
      <c r="D5" s="1"/>
      <c r="E5" s="1"/>
      <c r="F5" s="1"/>
      <c r="G5" s="1"/>
      <c r="H5" s="1"/>
      <c r="I5" s="1"/>
      <c r="J5" s="1"/>
      <c r="K5" s="1"/>
    </row>
    <row r="6" spans="2:11" x14ac:dyDescent="0.35">
      <c r="B6" s="438" t="s">
        <v>807</v>
      </c>
      <c r="C6" s="438"/>
      <c r="D6" s="438"/>
      <c r="E6" s="438"/>
      <c r="F6" s="438"/>
      <c r="G6" s="438"/>
      <c r="H6" s="438"/>
      <c r="I6" s="438"/>
      <c r="J6" s="438"/>
      <c r="K6" s="438"/>
    </row>
    <row r="7" spans="2:11" x14ac:dyDescent="0.35">
      <c r="B7" s="3"/>
      <c r="C7" s="4"/>
      <c r="D7" s="4"/>
      <c r="E7" s="4"/>
      <c r="F7" s="4"/>
      <c r="G7" s="4"/>
      <c r="H7" s="4"/>
      <c r="I7" s="4"/>
      <c r="J7" s="4"/>
      <c r="K7" s="4"/>
    </row>
    <row r="8" spans="2:11" ht="15" thickBot="1" x14ac:dyDescent="0.4">
      <c r="B8" s="32"/>
      <c r="C8" s="450">
        <f>+Tartalom!B3</f>
        <v>44561</v>
      </c>
      <c r="D8" s="450"/>
      <c r="E8" s="450"/>
      <c r="F8" s="450"/>
      <c r="G8" s="450"/>
      <c r="H8" s="450"/>
      <c r="I8" s="450"/>
      <c r="J8" s="450"/>
      <c r="K8" s="450"/>
    </row>
    <row r="9" spans="2:11" ht="25.5" customHeight="1" x14ac:dyDescent="0.35">
      <c r="B9" s="32"/>
      <c r="C9" s="188"/>
      <c r="D9" s="530" t="s">
        <v>615</v>
      </c>
      <c r="E9" s="530"/>
      <c r="F9" s="531" t="s">
        <v>617</v>
      </c>
      <c r="G9" s="531"/>
      <c r="H9" s="530" t="s">
        <v>618</v>
      </c>
      <c r="I9" s="530"/>
      <c r="J9" s="532" t="s">
        <v>620</v>
      </c>
      <c r="K9" s="532"/>
    </row>
    <row r="10" spans="2:11" ht="32" thickBot="1" x14ac:dyDescent="0.4">
      <c r="C10" s="245" t="s">
        <v>2</v>
      </c>
      <c r="D10" s="43"/>
      <c r="E10" s="43" t="s">
        <v>616</v>
      </c>
      <c r="F10" s="43"/>
      <c r="G10" s="43" t="s">
        <v>616</v>
      </c>
      <c r="H10" s="43"/>
      <c r="I10" s="43" t="s">
        <v>619</v>
      </c>
      <c r="J10" s="43"/>
      <c r="K10" s="43" t="s">
        <v>619</v>
      </c>
    </row>
    <row r="11" spans="2:11" x14ac:dyDescent="0.35">
      <c r="C11" s="252" t="s">
        <v>621</v>
      </c>
      <c r="D11" s="303">
        <v>0</v>
      </c>
      <c r="E11" s="303">
        <v>0</v>
      </c>
      <c r="F11" s="304"/>
      <c r="G11" s="304"/>
      <c r="H11" s="303">
        <v>477018</v>
      </c>
      <c r="I11" s="303">
        <v>348503</v>
      </c>
      <c r="J11" s="304"/>
      <c r="K11" s="304"/>
    </row>
    <row r="12" spans="2:11" x14ac:dyDescent="0.35">
      <c r="C12" s="244" t="s">
        <v>622</v>
      </c>
      <c r="D12" s="197">
        <v>0</v>
      </c>
      <c r="E12" s="197">
        <v>0</v>
      </c>
      <c r="F12" s="197">
        <v>0</v>
      </c>
      <c r="G12" s="197">
        <v>0</v>
      </c>
      <c r="H12" s="197">
        <v>0</v>
      </c>
      <c r="I12" s="197">
        <v>0</v>
      </c>
      <c r="J12" s="197">
        <v>0</v>
      </c>
      <c r="K12" s="197">
        <v>0</v>
      </c>
    </row>
    <row r="13" spans="2:11" x14ac:dyDescent="0.35">
      <c r="C13" s="244" t="s">
        <v>434</v>
      </c>
      <c r="D13" s="197">
        <v>0</v>
      </c>
      <c r="E13" s="197">
        <v>0</v>
      </c>
      <c r="F13" s="197">
        <v>0</v>
      </c>
      <c r="G13" s="197">
        <v>0</v>
      </c>
      <c r="H13" s="197">
        <v>431579</v>
      </c>
      <c r="I13" s="197">
        <v>348503</v>
      </c>
      <c r="J13" s="197">
        <v>431579</v>
      </c>
      <c r="K13" s="197">
        <v>348503</v>
      </c>
    </row>
    <row r="14" spans="2:11" x14ac:dyDescent="0.35">
      <c r="C14" s="253" t="s">
        <v>623</v>
      </c>
      <c r="D14" s="205">
        <v>0</v>
      </c>
      <c r="E14" s="205">
        <v>0</v>
      </c>
      <c r="F14" s="205">
        <v>0</v>
      </c>
      <c r="G14" s="205">
        <v>0</v>
      </c>
      <c r="H14" s="205">
        <v>85247</v>
      </c>
      <c r="I14" s="205">
        <v>0</v>
      </c>
      <c r="J14" s="205">
        <v>85247</v>
      </c>
      <c r="K14" s="205">
        <v>0</v>
      </c>
    </row>
    <row r="15" spans="2:11" x14ac:dyDescent="0.35">
      <c r="C15" s="253" t="s">
        <v>624</v>
      </c>
      <c r="D15" s="205">
        <v>0</v>
      </c>
      <c r="E15" s="205">
        <v>0</v>
      </c>
      <c r="F15" s="205">
        <v>0</v>
      </c>
      <c r="G15" s="205">
        <v>0</v>
      </c>
      <c r="H15" s="205">
        <v>0</v>
      </c>
      <c r="I15" s="205">
        <v>0</v>
      </c>
      <c r="J15" s="205">
        <v>0</v>
      </c>
      <c r="K15" s="205">
        <v>0</v>
      </c>
    </row>
    <row r="16" spans="2:11" x14ac:dyDescent="0.35">
      <c r="C16" s="253" t="s">
        <v>625</v>
      </c>
      <c r="D16" s="205">
        <v>0</v>
      </c>
      <c r="E16" s="205">
        <v>0</v>
      </c>
      <c r="F16" s="205">
        <v>0</v>
      </c>
      <c r="G16" s="205">
        <v>0</v>
      </c>
      <c r="H16" s="205">
        <v>346332</v>
      </c>
      <c r="I16" s="205">
        <v>348503</v>
      </c>
      <c r="J16" s="205">
        <v>346332</v>
      </c>
      <c r="K16" s="205">
        <v>348503</v>
      </c>
    </row>
    <row r="17" spans="3:11" x14ac:dyDescent="0.35">
      <c r="C17" s="253" t="s">
        <v>626</v>
      </c>
      <c r="D17" s="205">
        <v>0</v>
      </c>
      <c r="E17" s="205">
        <v>0</v>
      </c>
      <c r="F17" s="205">
        <v>0</v>
      </c>
      <c r="G17" s="205">
        <v>0</v>
      </c>
      <c r="H17" s="205">
        <v>85247</v>
      </c>
      <c r="I17" s="205">
        <v>0</v>
      </c>
      <c r="J17" s="205">
        <v>85247</v>
      </c>
      <c r="K17" s="205">
        <v>0</v>
      </c>
    </row>
    <row r="18" spans="3:11" x14ac:dyDescent="0.35">
      <c r="C18" s="253" t="s">
        <v>627</v>
      </c>
      <c r="D18" s="205">
        <v>0</v>
      </c>
      <c r="E18" s="205">
        <v>0</v>
      </c>
      <c r="F18" s="205">
        <v>0</v>
      </c>
      <c r="G18" s="205">
        <v>0</v>
      </c>
      <c r="H18" s="205">
        <v>0</v>
      </c>
      <c r="I18" s="205">
        <v>0</v>
      </c>
      <c r="J18" s="205">
        <v>0</v>
      </c>
      <c r="K18" s="205">
        <v>0</v>
      </c>
    </row>
    <row r="19" spans="3:11" ht="15" thickBot="1" x14ac:dyDescent="0.4">
      <c r="C19" s="255" t="s">
        <v>32</v>
      </c>
      <c r="D19" s="251">
        <v>0</v>
      </c>
      <c r="E19" s="251">
        <v>0</v>
      </c>
      <c r="F19" s="305"/>
      <c r="G19" s="305"/>
      <c r="H19" s="251">
        <v>1237</v>
      </c>
      <c r="I19" s="251">
        <v>0</v>
      </c>
      <c r="J19" s="305"/>
      <c r="K19" s="305"/>
    </row>
  </sheetData>
  <sheetProtection algorithmName="SHA-512" hashValue="lx/81+Xblf55PCWL8YFpIgE5UJRoVP6TBB9jBe9GnhBIP3mIsz+BsC5v7Wc4lsanrTlPfZz5VIa2d3Dj+1zggw==" saltValue="RAWRN3cberIivHWs3CogfA==" spinCount="100000" sheet="1" formatCells="0" formatColumns="0" formatRows="0" insertColumns="0" insertRows="0" insertHyperlinks="0" deleteColumns="0" deleteRows="0" sort="0" autoFilter="0" pivotTables="0"/>
  <mergeCells count="6">
    <mergeCell ref="B6:K6"/>
    <mergeCell ref="D9:E9"/>
    <mergeCell ref="F9:G9"/>
    <mergeCell ref="H9:I9"/>
    <mergeCell ref="J9:K9"/>
    <mergeCell ref="C8:K8"/>
  </mergeCells>
  <hyperlinks>
    <hyperlink ref="B2" location="Tartalom!A1" display="Back to contents page" xr:uid="{FE8FBB8A-FA85-40D0-84BC-134EAD8A112B}"/>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G25"/>
  <sheetViews>
    <sheetView showGridLines="0" workbookViewId="0">
      <selection activeCell="D9" sqref="D9:E10"/>
    </sheetView>
  </sheetViews>
  <sheetFormatPr defaultRowHeight="14.5" x14ac:dyDescent="0.35"/>
  <cols>
    <col min="1" max="1" width="4.453125" customWidth="1"/>
    <col min="2" max="2" width="6.1796875" customWidth="1"/>
    <col min="3" max="3" width="56.1796875" customWidth="1"/>
    <col min="4" max="4" width="15.81640625" customWidth="1"/>
    <col min="5" max="5" width="17.81640625" customWidth="1"/>
    <col min="6" max="6" width="15.81640625" customWidth="1"/>
    <col min="7" max="7" width="17.81640625" customWidth="1"/>
  </cols>
  <sheetData>
    <row r="1" spans="2:7" ht="12.75" customHeight="1" x14ac:dyDescent="0.35"/>
    <row r="2" spans="2:7" x14ac:dyDescent="0.35">
      <c r="B2" s="153" t="s">
        <v>0</v>
      </c>
      <c r="C2" s="100"/>
      <c r="D2" s="100"/>
      <c r="E2" s="100"/>
      <c r="F2" s="100"/>
      <c r="G2" s="100"/>
    </row>
    <row r="3" spans="2:7" x14ac:dyDescent="0.35">
      <c r="B3" s="1"/>
      <c r="C3" s="1"/>
      <c r="D3" s="1"/>
      <c r="E3" s="1"/>
      <c r="F3" s="1"/>
      <c r="G3" s="1"/>
    </row>
    <row r="4" spans="2:7" ht="15.5" x14ac:dyDescent="0.35">
      <c r="B4" s="19" t="s">
        <v>628</v>
      </c>
      <c r="C4" s="2"/>
      <c r="D4" s="2"/>
      <c r="E4" s="2"/>
      <c r="F4" s="2"/>
      <c r="G4" s="2"/>
    </row>
    <row r="5" spans="2:7" ht="2.15" customHeight="1" x14ac:dyDescent="0.35">
      <c r="B5" s="1"/>
      <c r="C5" s="1"/>
      <c r="D5" s="1"/>
      <c r="E5" s="1"/>
      <c r="F5" s="1"/>
      <c r="G5" s="1"/>
    </row>
    <row r="6" spans="2:7" ht="2.15" customHeight="1" x14ac:dyDescent="0.35">
      <c r="B6" s="438"/>
      <c r="C6" s="438"/>
      <c r="D6" s="438"/>
      <c r="E6" s="438"/>
      <c r="F6" s="438"/>
      <c r="G6" s="438"/>
    </row>
    <row r="7" spans="2:7" ht="2.15" customHeight="1" x14ac:dyDescent="0.35">
      <c r="B7" s="3"/>
      <c r="C7" s="4"/>
      <c r="D7" s="4"/>
      <c r="E7" s="4"/>
      <c r="F7" s="4"/>
      <c r="G7" s="4"/>
    </row>
    <row r="8" spans="2:7" ht="15" thickBot="1" x14ac:dyDescent="0.4">
      <c r="B8" s="32"/>
      <c r="C8" s="450">
        <f>+Tartalom!B3</f>
        <v>44561</v>
      </c>
      <c r="D8" s="450"/>
      <c r="E8" s="450"/>
      <c r="F8" s="450"/>
      <c r="G8" s="450"/>
    </row>
    <row r="9" spans="2:7" ht="25.5" customHeight="1" x14ac:dyDescent="0.35">
      <c r="B9" s="32"/>
      <c r="C9" s="502" t="s">
        <v>2</v>
      </c>
      <c r="D9" s="531" t="s">
        <v>629</v>
      </c>
      <c r="E9" s="531"/>
      <c r="F9" s="533" t="s">
        <v>631</v>
      </c>
      <c r="G9" s="533"/>
    </row>
    <row r="10" spans="2:7" ht="33.75" customHeight="1" x14ac:dyDescent="0.35">
      <c r="B10" s="32"/>
      <c r="C10" s="535"/>
      <c r="D10" s="534"/>
      <c r="E10" s="534"/>
      <c r="F10" s="534" t="s">
        <v>632</v>
      </c>
      <c r="G10" s="534"/>
    </row>
    <row r="11" spans="2:7" ht="32" thickBot="1" x14ac:dyDescent="0.4">
      <c r="C11" s="503"/>
      <c r="D11" s="43"/>
      <c r="E11" s="43" t="s">
        <v>630</v>
      </c>
      <c r="F11" s="43"/>
      <c r="G11" s="43" t="s">
        <v>619</v>
      </c>
    </row>
    <row r="12" spans="2:7" x14ac:dyDescent="0.35">
      <c r="C12" s="252" t="s">
        <v>633</v>
      </c>
      <c r="D12" s="303">
        <v>0</v>
      </c>
      <c r="E12" s="303">
        <v>0</v>
      </c>
      <c r="F12" s="303">
        <v>0</v>
      </c>
      <c r="G12" s="303">
        <v>0</v>
      </c>
    </row>
    <row r="13" spans="2:7" x14ac:dyDescent="0.35">
      <c r="C13" s="250" t="s">
        <v>634</v>
      </c>
      <c r="D13" s="197">
        <v>0</v>
      </c>
      <c r="E13" s="197">
        <v>0</v>
      </c>
      <c r="F13" s="197">
        <v>0</v>
      </c>
      <c r="G13" s="197">
        <v>0</v>
      </c>
    </row>
    <row r="14" spans="2:7" x14ac:dyDescent="0.35">
      <c r="C14" s="250" t="s">
        <v>622</v>
      </c>
      <c r="D14" s="197">
        <v>0</v>
      </c>
      <c r="E14" s="197">
        <v>0</v>
      </c>
      <c r="F14" s="197">
        <v>0</v>
      </c>
      <c r="G14" s="197">
        <v>0</v>
      </c>
    </row>
    <row r="15" spans="2:7" x14ac:dyDescent="0.35">
      <c r="C15" s="250" t="s">
        <v>434</v>
      </c>
      <c r="D15" s="197">
        <v>0</v>
      </c>
      <c r="E15" s="197">
        <v>0</v>
      </c>
      <c r="F15" s="197">
        <v>0</v>
      </c>
      <c r="G15" s="197">
        <v>0</v>
      </c>
    </row>
    <row r="16" spans="2:7" x14ac:dyDescent="0.35">
      <c r="C16" s="256" t="s">
        <v>623</v>
      </c>
      <c r="D16" s="205">
        <v>0</v>
      </c>
      <c r="E16" s="205">
        <v>0</v>
      </c>
      <c r="F16" s="205">
        <v>0</v>
      </c>
      <c r="G16" s="205">
        <v>0</v>
      </c>
    </row>
    <row r="17" spans="3:7" x14ac:dyDescent="0.35">
      <c r="C17" s="256" t="s">
        <v>624</v>
      </c>
      <c r="D17" s="205">
        <v>0</v>
      </c>
      <c r="E17" s="205">
        <v>0</v>
      </c>
      <c r="F17" s="205">
        <v>0</v>
      </c>
      <c r="G17" s="205">
        <v>0</v>
      </c>
    </row>
    <row r="18" spans="3:7" x14ac:dyDescent="0.35">
      <c r="C18" s="256" t="s">
        <v>625</v>
      </c>
      <c r="D18" s="205">
        <v>0</v>
      </c>
      <c r="E18" s="205">
        <v>0</v>
      </c>
      <c r="F18" s="205">
        <v>0</v>
      </c>
      <c r="G18" s="205">
        <v>0</v>
      </c>
    </row>
    <row r="19" spans="3:7" x14ac:dyDescent="0.35">
      <c r="C19" s="256" t="s">
        <v>626</v>
      </c>
      <c r="D19" s="205">
        <v>0</v>
      </c>
      <c r="E19" s="205">
        <v>0</v>
      </c>
      <c r="F19" s="205">
        <v>0</v>
      </c>
      <c r="G19" s="205">
        <v>0</v>
      </c>
    </row>
    <row r="20" spans="3:7" x14ac:dyDescent="0.35">
      <c r="C20" s="256" t="s">
        <v>627</v>
      </c>
      <c r="D20" s="205">
        <v>0</v>
      </c>
      <c r="E20" s="205">
        <v>0</v>
      </c>
      <c r="F20" s="205">
        <v>0</v>
      </c>
      <c r="G20" s="205">
        <v>0</v>
      </c>
    </row>
    <row r="21" spans="3:7" x14ac:dyDescent="0.35">
      <c r="C21" s="253" t="s">
        <v>635</v>
      </c>
      <c r="D21" s="205">
        <v>0</v>
      </c>
      <c r="E21" s="205">
        <v>0</v>
      </c>
      <c r="F21" s="205">
        <v>0</v>
      </c>
      <c r="G21" s="205">
        <v>0</v>
      </c>
    </row>
    <row r="22" spans="3:7" x14ac:dyDescent="0.35">
      <c r="C22" s="253" t="s">
        <v>636</v>
      </c>
      <c r="D22" s="205">
        <v>0</v>
      </c>
      <c r="E22" s="205">
        <v>0</v>
      </c>
      <c r="F22" s="205">
        <v>0</v>
      </c>
      <c r="G22" s="205">
        <v>0</v>
      </c>
    </row>
    <row r="23" spans="3:7" ht="28.5" customHeight="1" x14ac:dyDescent="0.35">
      <c r="C23" s="254" t="s">
        <v>637</v>
      </c>
      <c r="D23" s="205">
        <v>0</v>
      </c>
      <c r="E23" s="205">
        <v>0</v>
      </c>
      <c r="F23" s="205">
        <v>0</v>
      </c>
      <c r="G23" s="205">
        <v>0</v>
      </c>
    </row>
    <row r="24" spans="3:7" ht="27.75" customHeight="1" x14ac:dyDescent="0.35">
      <c r="C24" s="254" t="s">
        <v>638</v>
      </c>
      <c r="D24" s="209"/>
      <c r="E24" s="209"/>
      <c r="F24" s="205">
        <v>0</v>
      </c>
      <c r="G24" s="205">
        <v>0</v>
      </c>
    </row>
    <row r="25" spans="3:7" ht="27" customHeight="1" thickBot="1" x14ac:dyDescent="0.4">
      <c r="C25" s="218" t="s">
        <v>639</v>
      </c>
      <c r="D25" s="251">
        <v>0</v>
      </c>
      <c r="E25" s="251">
        <v>0</v>
      </c>
      <c r="F25" s="305"/>
      <c r="G25" s="305"/>
    </row>
  </sheetData>
  <sheetProtection algorithmName="SHA-512" hashValue="5gTrtrUbRb03lCDdiFZDSU6lqgxQnsaWwiCPMZDc2URQOo1bpN4car5R49bx1xwxOEaBkxh+Uk1Je9zI+gCOrA==" saltValue="7mKWV86ag/+52x1PqzCrmA==" spinCount="100000" sheet="1" formatCells="0" formatColumns="0" formatRows="0" insertColumns="0" insertRows="0" insertHyperlinks="0" deleteColumns="0" deleteRows="0" sort="0" autoFilter="0" pivotTables="0"/>
  <mergeCells count="6">
    <mergeCell ref="B6:G6"/>
    <mergeCell ref="F9:G9"/>
    <mergeCell ref="D9:E10"/>
    <mergeCell ref="F10:G10"/>
    <mergeCell ref="C9:C11"/>
    <mergeCell ref="C8:G8"/>
  </mergeCells>
  <hyperlinks>
    <hyperlink ref="B2" location="Tartalom!A1" display="Back to contents page" xr:uid="{8A1656B7-8D92-45B2-9888-CF1AA6F2A02A}"/>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E10"/>
  <sheetViews>
    <sheetView showGridLines="0" workbookViewId="0">
      <selection activeCell="I9" sqref="I9"/>
    </sheetView>
  </sheetViews>
  <sheetFormatPr defaultRowHeight="14.5" x14ac:dyDescent="0.35"/>
  <cols>
    <col min="1" max="1" width="4.453125" customWidth="1"/>
    <col min="2" max="2" width="6.1796875" customWidth="1"/>
    <col min="3" max="3" width="42.81640625" customWidth="1"/>
    <col min="4" max="4" width="20.54296875" customWidth="1"/>
    <col min="5" max="5" width="27.81640625" customWidth="1"/>
  </cols>
  <sheetData>
    <row r="1" spans="2:5" ht="12.75" customHeight="1" x14ac:dyDescent="0.35"/>
    <row r="2" spans="2:5" x14ac:dyDescent="0.35">
      <c r="B2" s="153" t="s">
        <v>0</v>
      </c>
      <c r="C2" s="100"/>
      <c r="D2" s="100"/>
      <c r="E2" s="100"/>
    </row>
    <row r="3" spans="2:5" x14ac:dyDescent="0.35">
      <c r="B3" s="1"/>
      <c r="C3" s="1"/>
      <c r="D3" s="1"/>
      <c r="E3" s="1"/>
    </row>
    <row r="4" spans="2:5" ht="15.5" x14ac:dyDescent="0.35">
      <c r="B4" s="19" t="s">
        <v>640</v>
      </c>
      <c r="C4" s="2"/>
      <c r="D4" s="2"/>
      <c r="E4" s="2"/>
    </row>
    <row r="5" spans="2:5" ht="2.15" customHeight="1" x14ac:dyDescent="0.35">
      <c r="B5" s="1"/>
      <c r="C5" s="1"/>
      <c r="D5" s="1"/>
      <c r="E5" s="1"/>
    </row>
    <row r="6" spans="2:5" ht="2.15" customHeight="1" x14ac:dyDescent="0.35">
      <c r="B6" s="438"/>
      <c r="C6" s="438"/>
      <c r="D6" s="438"/>
      <c r="E6" s="438"/>
    </row>
    <row r="7" spans="2:5" ht="2.15" customHeight="1" x14ac:dyDescent="0.35">
      <c r="B7" s="3"/>
      <c r="C7" s="4"/>
      <c r="D7" s="4"/>
      <c r="E7" s="4"/>
    </row>
    <row r="8" spans="2:5" ht="15" thickBot="1" x14ac:dyDescent="0.4">
      <c r="B8" s="32"/>
      <c r="C8" s="450">
        <f>+Tartalom!B3</f>
        <v>44561</v>
      </c>
      <c r="D8" s="450"/>
      <c r="E8" s="450"/>
    </row>
    <row r="9" spans="2:5" ht="75" customHeight="1" thickBot="1" x14ac:dyDescent="0.4">
      <c r="B9" s="32"/>
      <c r="C9" s="33" t="s">
        <v>2</v>
      </c>
      <c r="D9" s="30" t="s">
        <v>642</v>
      </c>
      <c r="E9" s="30" t="s">
        <v>643</v>
      </c>
    </row>
    <row r="10" spans="2:5" ht="33.75" customHeight="1" thickBot="1" x14ac:dyDescent="0.4">
      <c r="B10" s="32"/>
      <c r="C10" s="257" t="s">
        <v>641</v>
      </c>
      <c r="D10" s="258">
        <v>0</v>
      </c>
      <c r="E10" s="258">
        <v>0</v>
      </c>
    </row>
  </sheetData>
  <sheetProtection algorithmName="SHA-512" hashValue="WlGa4HA0xDf1DR5SYN/dh4RNMUD1wia52rpM2QP3SaY8YMbd0XRx6MVcHOAkZz/g6+Bx/EbHOv8HIkLp36kEww==" saltValue="CZ/QvHQgYejfRu0m3fUthQ==" spinCount="100000" sheet="1" formatCells="0" formatColumns="0" formatRows="0" insertColumns="0" insertRows="0" insertHyperlinks="0" deleteColumns="0" deleteRows="0" sort="0" autoFilter="0" pivotTables="0"/>
  <mergeCells count="2">
    <mergeCell ref="B6:E6"/>
    <mergeCell ref="C8:E8"/>
  </mergeCells>
  <hyperlinks>
    <hyperlink ref="B2" location="Tartalom!A1" display="Back to contents page" xr:uid="{5A4FA24F-4384-4DBF-AA71-02C60ADCFB11}"/>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EE990-105A-4DCC-AC45-F1DF86E7E35D}">
  <dimension ref="B1:G16"/>
  <sheetViews>
    <sheetView showGridLines="0" zoomScaleNormal="100" workbookViewId="0">
      <selection activeCell="B2" sqref="B2"/>
    </sheetView>
  </sheetViews>
  <sheetFormatPr defaultRowHeight="14.5" x14ac:dyDescent="0.35"/>
  <cols>
    <col min="1" max="1" width="4.453125" customWidth="1"/>
    <col min="2" max="2" width="6.1796875" customWidth="1"/>
    <col min="3" max="3" width="42.81640625" customWidth="1"/>
    <col min="4" max="4" width="12.1796875" customWidth="1"/>
    <col min="5" max="5" width="13.36328125" customWidth="1"/>
    <col min="6" max="6" width="11.90625" customWidth="1"/>
    <col min="7" max="7" width="12.6328125" customWidth="1"/>
  </cols>
  <sheetData>
    <row r="1" spans="2:7" ht="12.75" customHeight="1" x14ac:dyDescent="0.35"/>
    <row r="2" spans="2:7" x14ac:dyDescent="0.35">
      <c r="B2" s="153" t="s">
        <v>0</v>
      </c>
      <c r="C2" s="317"/>
      <c r="D2" s="317"/>
      <c r="E2" s="317"/>
    </row>
    <row r="3" spans="2:7" x14ac:dyDescent="0.35">
      <c r="B3" s="1"/>
      <c r="C3" s="1"/>
      <c r="D3" s="1"/>
      <c r="E3" s="1"/>
    </row>
    <row r="4" spans="2:7" ht="15.5" x14ac:dyDescent="0.35">
      <c r="B4" s="318" t="s">
        <v>790</v>
      </c>
      <c r="C4" s="2"/>
      <c r="D4" s="2"/>
      <c r="E4" s="2"/>
    </row>
    <row r="5" spans="2:7" x14ac:dyDescent="0.35">
      <c r="B5" s="1"/>
      <c r="C5" s="1"/>
      <c r="D5" s="1"/>
      <c r="E5" s="1"/>
    </row>
    <row r="6" spans="2:7" ht="97.5" customHeight="1" x14ac:dyDescent="0.35">
      <c r="B6" s="489" t="s">
        <v>910</v>
      </c>
      <c r="C6" s="489"/>
      <c r="D6" s="489"/>
      <c r="E6" s="489"/>
      <c r="F6" s="489"/>
      <c r="G6" s="489"/>
    </row>
    <row r="7" spans="2:7" x14ac:dyDescent="0.35">
      <c r="B7" s="319"/>
      <c r="C7" s="320"/>
      <c r="D7" s="320"/>
      <c r="E7" s="320"/>
    </row>
    <row r="8" spans="2:7" ht="15" thickBot="1" x14ac:dyDescent="0.4">
      <c r="B8" s="32"/>
      <c r="C8" s="450"/>
      <c r="D8" s="450"/>
      <c r="E8" s="450"/>
      <c r="F8" s="450"/>
      <c r="G8" s="450"/>
    </row>
    <row r="9" spans="2:7" ht="24.5" customHeight="1" thickBot="1" x14ac:dyDescent="0.4">
      <c r="B9" s="32"/>
      <c r="C9" s="375" t="s">
        <v>2</v>
      </c>
      <c r="D9" s="454" t="s">
        <v>791</v>
      </c>
      <c r="E9" s="536"/>
      <c r="F9" s="537" t="s">
        <v>792</v>
      </c>
      <c r="G9" s="454"/>
    </row>
    <row r="10" spans="2:7" ht="49.5" customHeight="1" thickBot="1" x14ac:dyDescent="0.4">
      <c r="B10" s="32"/>
      <c r="C10" s="376" t="s">
        <v>793</v>
      </c>
      <c r="D10" s="321">
        <v>44561</v>
      </c>
      <c r="E10" s="379">
        <v>44196</v>
      </c>
      <c r="F10" s="322">
        <v>44561</v>
      </c>
      <c r="G10" s="322">
        <v>44196</v>
      </c>
    </row>
    <row r="11" spans="2:7" x14ac:dyDescent="0.35">
      <c r="C11" s="380" t="s">
        <v>794</v>
      </c>
      <c r="D11" s="323">
        <v>271.1842636083893</v>
      </c>
      <c r="E11" s="324">
        <v>-4093.9866109178547</v>
      </c>
      <c r="F11" s="323">
        <v>470.03690761502878</v>
      </c>
      <c r="G11" s="323">
        <v>375.45304154292273</v>
      </c>
    </row>
    <row r="12" spans="2:7" x14ac:dyDescent="0.35">
      <c r="C12" s="381" t="s">
        <v>795</v>
      </c>
      <c r="D12" s="325">
        <v>-1008.0193662811944</v>
      </c>
      <c r="E12" s="326">
        <v>3569.2752946840847</v>
      </c>
      <c r="F12" s="325">
        <v>-963.86644745585977</v>
      </c>
      <c r="G12" s="325">
        <v>-527.63852148971762</v>
      </c>
    </row>
    <row r="13" spans="2:7" x14ac:dyDescent="0.35">
      <c r="C13" s="381" t="s">
        <v>796</v>
      </c>
      <c r="D13" s="325">
        <v>1251.6051221864518</v>
      </c>
      <c r="E13" s="326">
        <v>-1621.9027768039105</v>
      </c>
      <c r="F13" s="327"/>
      <c r="G13" s="327"/>
    </row>
    <row r="14" spans="2:7" x14ac:dyDescent="0.35">
      <c r="C14" s="381" t="s">
        <v>797</v>
      </c>
      <c r="D14" s="325">
        <v>-1302.4609016664328</v>
      </c>
      <c r="E14" s="326">
        <v>763.52296171248781</v>
      </c>
      <c r="F14" s="327"/>
      <c r="G14" s="327"/>
    </row>
    <row r="15" spans="2:7" x14ac:dyDescent="0.35">
      <c r="C15" s="381" t="s">
        <v>798</v>
      </c>
      <c r="D15" s="325">
        <v>-929.75301263311121</v>
      </c>
      <c r="E15" s="326">
        <v>-832.86307515393491</v>
      </c>
      <c r="F15" s="327"/>
      <c r="G15" s="327"/>
    </row>
    <row r="16" spans="2:7" ht="15" thickBot="1" x14ac:dyDescent="0.4">
      <c r="C16" s="382" t="s">
        <v>799</v>
      </c>
      <c r="D16" s="328">
        <v>995.73442321157745</v>
      </c>
      <c r="E16" s="329">
        <v>1277.0283220983329</v>
      </c>
      <c r="F16" s="302"/>
      <c r="G16" s="302"/>
    </row>
  </sheetData>
  <sheetProtection algorithmName="SHA-512" hashValue="EzL66jU9fFIZhZANNz8jOEzIOCLZkuRqivhyzm6r15eRNBZtPutJXqZteg9oaTxE8wHNq7MSdBKO+yia20ITdw==" saltValue="EiPo/NaI/rjeGhlgx0i4Gg==" spinCount="100000" sheet="1" formatCells="0" formatColumns="0" formatRows="0" insertColumns="0" insertRows="0" insertHyperlinks="0" deleteColumns="0" deleteRows="0" sort="0" autoFilter="0" pivotTables="0"/>
  <mergeCells count="4">
    <mergeCell ref="C8:G8"/>
    <mergeCell ref="D9:E9"/>
    <mergeCell ref="F9:G9"/>
    <mergeCell ref="B6:G6"/>
  </mergeCells>
  <hyperlinks>
    <hyperlink ref="B2" location="Tartalom!A1" display="Back to contents page" xr:uid="{D153F2D2-4FB4-46B1-9CDF-FA80B8F4034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40"/>
  <sheetViews>
    <sheetView showGridLines="0" zoomScale="85" zoomScaleNormal="85" workbookViewId="0">
      <selection activeCell="I36" sqref="I36:I40"/>
    </sheetView>
  </sheetViews>
  <sheetFormatPr defaultRowHeight="14.5" x14ac:dyDescent="0.35"/>
  <cols>
    <col min="1" max="2" width="4.453125" customWidth="1"/>
    <col min="3" max="3" width="60.81640625" customWidth="1"/>
    <col min="4" max="4" width="19" customWidth="1"/>
    <col min="5" max="5" width="17" bestFit="1" customWidth="1"/>
    <col min="6" max="6" width="14.1796875" customWidth="1"/>
    <col min="7" max="7" width="15.54296875" customWidth="1"/>
    <col min="8" max="8" width="12" customWidth="1"/>
    <col min="9" max="9" width="23.1796875" customWidth="1"/>
  </cols>
  <sheetData>
    <row r="1" spans="2:9" ht="12.75" customHeight="1" x14ac:dyDescent="0.35"/>
    <row r="2" spans="2:9" x14ac:dyDescent="0.35">
      <c r="B2" s="153" t="s">
        <v>0</v>
      </c>
      <c r="C2" s="100"/>
      <c r="D2" s="100"/>
      <c r="E2" s="100"/>
    </row>
    <row r="3" spans="2:9" x14ac:dyDescent="0.35">
      <c r="B3" s="1"/>
      <c r="C3" s="1"/>
      <c r="D3" s="1"/>
      <c r="E3" s="1"/>
    </row>
    <row r="4" spans="2:9" ht="15.5" x14ac:dyDescent="0.35">
      <c r="B4" s="19" t="s">
        <v>18</v>
      </c>
      <c r="C4" s="2"/>
      <c r="D4" s="2"/>
      <c r="E4" s="2"/>
    </row>
    <row r="5" spans="2:9" ht="2" customHeight="1" x14ac:dyDescent="0.35">
      <c r="B5" s="1"/>
      <c r="C5" s="1"/>
      <c r="D5" s="1"/>
      <c r="E5" s="1"/>
    </row>
    <row r="6" spans="2:9" ht="2" customHeight="1" x14ac:dyDescent="0.35">
      <c r="B6" s="438"/>
      <c r="C6" s="438"/>
      <c r="D6" s="438"/>
      <c r="E6" s="438"/>
      <c r="F6" s="438"/>
      <c r="G6" s="438"/>
      <c r="H6" s="438"/>
      <c r="I6" s="438"/>
    </row>
    <row r="7" spans="2:9" ht="2" customHeight="1" x14ac:dyDescent="0.35">
      <c r="B7" s="3"/>
      <c r="C7" s="3"/>
      <c r="D7" s="4"/>
      <c r="E7" s="6"/>
    </row>
    <row r="8" spans="2:9" ht="15" thickBot="1" x14ac:dyDescent="0.4">
      <c r="B8" s="32"/>
      <c r="C8" s="450">
        <f>+Tartalom!B3</f>
        <v>44561</v>
      </c>
      <c r="D8" s="451"/>
      <c r="E8" s="451"/>
      <c r="F8" s="451"/>
      <c r="G8" s="451"/>
      <c r="H8" s="451"/>
      <c r="I8" s="451"/>
    </row>
    <row r="9" spans="2:9" ht="23.25" customHeight="1" thickBot="1" x14ac:dyDescent="0.4">
      <c r="C9" s="34" t="s">
        <v>19</v>
      </c>
      <c r="D9" s="447" t="s">
        <v>20</v>
      </c>
      <c r="E9" s="449" t="s">
        <v>21</v>
      </c>
      <c r="F9" s="449"/>
      <c r="G9" s="449"/>
      <c r="H9" s="449"/>
      <c r="I9" s="449"/>
    </row>
    <row r="10" spans="2:9" ht="42.5" thickBot="1" x14ac:dyDescent="0.4">
      <c r="C10" s="108" t="s">
        <v>2</v>
      </c>
      <c r="D10" s="448"/>
      <c r="E10" s="109" t="s">
        <v>22</v>
      </c>
      <c r="F10" s="109" t="s">
        <v>23</v>
      </c>
      <c r="G10" s="109" t="s">
        <v>24</v>
      </c>
      <c r="H10" s="109" t="s">
        <v>25</v>
      </c>
      <c r="I10" s="109" t="s">
        <v>33</v>
      </c>
    </row>
    <row r="11" spans="2:9" x14ac:dyDescent="0.35">
      <c r="C11" s="111" t="s">
        <v>786</v>
      </c>
      <c r="D11" s="119">
        <v>251</v>
      </c>
      <c r="E11" s="119">
        <v>251</v>
      </c>
      <c r="F11" s="119">
        <v>0</v>
      </c>
      <c r="G11" s="119">
        <v>0</v>
      </c>
      <c r="H11" s="119">
        <v>0</v>
      </c>
      <c r="I11" s="119">
        <v>0</v>
      </c>
    </row>
    <row r="12" spans="2:9" ht="21.5" x14ac:dyDescent="0.35">
      <c r="C12" s="36" t="s">
        <v>787</v>
      </c>
      <c r="D12" s="56">
        <v>30347</v>
      </c>
      <c r="E12" s="56">
        <v>30347</v>
      </c>
      <c r="F12" s="56">
        <v>0</v>
      </c>
      <c r="G12" s="56">
        <v>0</v>
      </c>
      <c r="H12" s="56">
        <v>0</v>
      </c>
      <c r="I12" s="56">
        <v>0</v>
      </c>
    </row>
    <row r="13" spans="2:9" x14ac:dyDescent="0.35">
      <c r="C13" s="36" t="s">
        <v>26</v>
      </c>
      <c r="D13" s="56">
        <v>0</v>
      </c>
      <c r="E13" s="56">
        <v>0</v>
      </c>
      <c r="F13" s="56">
        <v>0</v>
      </c>
      <c r="G13" s="56">
        <v>0</v>
      </c>
      <c r="H13" s="56">
        <v>0</v>
      </c>
      <c r="I13" s="56">
        <v>0</v>
      </c>
    </row>
    <row r="14" spans="2:9" x14ac:dyDescent="0.35">
      <c r="C14" s="36" t="s">
        <v>27</v>
      </c>
      <c r="D14" s="56">
        <v>0</v>
      </c>
      <c r="E14" s="56">
        <v>0</v>
      </c>
      <c r="F14" s="56">
        <v>0</v>
      </c>
      <c r="G14" s="56">
        <v>0</v>
      </c>
      <c r="H14" s="56">
        <v>0</v>
      </c>
      <c r="I14" s="56">
        <v>0</v>
      </c>
    </row>
    <row r="15" spans="2:9" x14ac:dyDescent="0.35">
      <c r="C15" s="36" t="s">
        <v>777</v>
      </c>
      <c r="D15" s="56">
        <v>30255</v>
      </c>
      <c r="E15" s="56">
        <v>30224.744953213001</v>
      </c>
      <c r="F15" s="56">
        <v>0</v>
      </c>
      <c r="G15" s="56">
        <v>0</v>
      </c>
      <c r="H15" s="56">
        <v>0</v>
      </c>
      <c r="I15" s="56">
        <v>30.255046787000001</v>
      </c>
    </row>
    <row r="16" spans="2:9" x14ac:dyDescent="0.35">
      <c r="C16" s="36" t="s">
        <v>778</v>
      </c>
      <c r="D16" s="56">
        <v>27949</v>
      </c>
      <c r="E16" s="56">
        <v>27949</v>
      </c>
      <c r="F16" s="56">
        <v>0</v>
      </c>
      <c r="G16" s="56">
        <v>0</v>
      </c>
      <c r="H16" s="56">
        <v>0</v>
      </c>
      <c r="I16" s="56">
        <v>0</v>
      </c>
    </row>
    <row r="17" spans="3:9" x14ac:dyDescent="0.35">
      <c r="C17" s="36" t="s">
        <v>28</v>
      </c>
      <c r="D17" s="56">
        <v>386326</v>
      </c>
      <c r="E17" s="56">
        <v>386326</v>
      </c>
      <c r="F17" s="56">
        <v>0</v>
      </c>
      <c r="G17" s="56">
        <v>0</v>
      </c>
      <c r="H17" s="56">
        <v>0</v>
      </c>
      <c r="I17" s="56">
        <v>0</v>
      </c>
    </row>
    <row r="18" spans="3:9" x14ac:dyDescent="0.35">
      <c r="C18" s="36" t="s">
        <v>30</v>
      </c>
      <c r="D18" s="56">
        <v>0</v>
      </c>
      <c r="E18" s="56">
        <v>0</v>
      </c>
      <c r="F18" s="56">
        <v>0</v>
      </c>
      <c r="G18" s="56">
        <v>0</v>
      </c>
      <c r="H18" s="56">
        <v>0</v>
      </c>
      <c r="I18" s="56">
        <v>0</v>
      </c>
    </row>
    <row r="19" spans="3:9" x14ac:dyDescent="0.35">
      <c r="C19" s="36" t="s">
        <v>779</v>
      </c>
      <c r="D19" s="56">
        <v>0</v>
      </c>
      <c r="E19" s="56">
        <v>0</v>
      </c>
      <c r="F19" s="56">
        <v>0</v>
      </c>
      <c r="G19" s="56">
        <v>0</v>
      </c>
      <c r="H19" s="56">
        <v>0</v>
      </c>
      <c r="I19" s="56">
        <v>0</v>
      </c>
    </row>
    <row r="20" spans="3:9" ht="23.25" customHeight="1" x14ac:dyDescent="0.35">
      <c r="C20" s="36" t="s">
        <v>780</v>
      </c>
      <c r="D20" s="56">
        <v>104</v>
      </c>
      <c r="E20" s="56">
        <v>101.33347755707761</v>
      </c>
      <c r="F20" s="56">
        <v>0</v>
      </c>
      <c r="G20" s="56">
        <v>0</v>
      </c>
      <c r="H20" s="56">
        <v>0</v>
      </c>
      <c r="I20" s="56">
        <v>2.6665224429223855</v>
      </c>
    </row>
    <row r="21" spans="3:9" x14ac:dyDescent="0.35">
      <c r="C21" s="36" t="s">
        <v>29</v>
      </c>
      <c r="D21" s="56">
        <v>7</v>
      </c>
      <c r="E21" s="56">
        <v>7</v>
      </c>
      <c r="F21" s="56">
        <v>0</v>
      </c>
      <c r="G21" s="56">
        <v>0</v>
      </c>
      <c r="H21" s="56">
        <v>0</v>
      </c>
      <c r="I21" s="56">
        <v>0</v>
      </c>
    </row>
    <row r="22" spans="3:9" x14ac:dyDescent="0.35">
      <c r="C22" s="36" t="s">
        <v>788</v>
      </c>
      <c r="D22" s="56">
        <v>81</v>
      </c>
      <c r="E22" s="56">
        <v>81</v>
      </c>
      <c r="F22" s="56">
        <v>0</v>
      </c>
      <c r="G22" s="56">
        <v>0</v>
      </c>
      <c r="H22" s="56">
        <v>0</v>
      </c>
      <c r="I22" s="56">
        <v>0</v>
      </c>
    </row>
    <row r="23" spans="3:9" x14ac:dyDescent="0.35">
      <c r="C23" s="36" t="s">
        <v>781</v>
      </c>
      <c r="D23" s="56">
        <v>0</v>
      </c>
      <c r="E23" s="56">
        <v>0</v>
      </c>
      <c r="F23" s="56">
        <v>0</v>
      </c>
      <c r="G23" s="56">
        <v>0</v>
      </c>
      <c r="H23" s="56">
        <v>0</v>
      </c>
      <c r="I23" s="56">
        <v>0</v>
      </c>
    </row>
    <row r="24" spans="3:9" x14ac:dyDescent="0.35">
      <c r="C24" s="36" t="s">
        <v>31</v>
      </c>
      <c r="D24" s="56">
        <v>0</v>
      </c>
      <c r="E24" s="56">
        <v>0</v>
      </c>
      <c r="F24" s="56">
        <v>0</v>
      </c>
      <c r="G24" s="56">
        <v>0</v>
      </c>
      <c r="H24" s="56">
        <v>0</v>
      </c>
      <c r="I24" s="56">
        <v>0</v>
      </c>
    </row>
    <row r="25" spans="3:9" x14ac:dyDescent="0.35">
      <c r="C25" s="36" t="s">
        <v>782</v>
      </c>
      <c r="D25" s="56">
        <v>18</v>
      </c>
      <c r="E25" s="56">
        <v>18</v>
      </c>
      <c r="F25" s="56">
        <v>0</v>
      </c>
      <c r="G25" s="56">
        <v>0</v>
      </c>
      <c r="H25" s="56">
        <v>0</v>
      </c>
      <c r="I25" s="56">
        <v>0</v>
      </c>
    </row>
    <row r="26" spans="3:9" x14ac:dyDescent="0.35">
      <c r="C26" s="36" t="s">
        <v>32</v>
      </c>
      <c r="D26" s="56">
        <v>530</v>
      </c>
      <c r="E26" s="56">
        <v>530</v>
      </c>
      <c r="F26" s="56">
        <v>0</v>
      </c>
      <c r="G26" s="56">
        <v>0</v>
      </c>
      <c r="H26" s="56">
        <v>0</v>
      </c>
      <c r="I26" s="56">
        <v>0</v>
      </c>
    </row>
    <row r="27" spans="3:9" x14ac:dyDescent="0.35">
      <c r="C27" s="37" t="s">
        <v>165</v>
      </c>
      <c r="D27" s="63">
        <v>475868</v>
      </c>
      <c r="E27" s="63">
        <v>475835.07843077008</v>
      </c>
      <c r="F27" s="63">
        <v>0</v>
      </c>
      <c r="G27" s="63">
        <v>0</v>
      </c>
      <c r="H27" s="63">
        <v>0</v>
      </c>
      <c r="I27" s="63">
        <v>32.921569229922383</v>
      </c>
    </row>
    <row r="28" spans="3:9" x14ac:dyDescent="0.35">
      <c r="C28" s="114" t="s">
        <v>783</v>
      </c>
      <c r="D28" s="120">
        <v>0</v>
      </c>
      <c r="E28" s="121">
        <v>0</v>
      </c>
      <c r="F28" s="121">
        <v>0</v>
      </c>
      <c r="G28" s="121">
        <v>0</v>
      </c>
      <c r="H28" s="121">
        <v>0</v>
      </c>
      <c r="I28" s="121">
        <v>0</v>
      </c>
    </row>
    <row r="29" spans="3:9" x14ac:dyDescent="0.35">
      <c r="C29" s="38" t="s">
        <v>35</v>
      </c>
      <c r="D29" s="93">
        <v>433117</v>
      </c>
      <c r="E29" s="122">
        <v>0</v>
      </c>
      <c r="F29" s="122">
        <v>0</v>
      </c>
      <c r="G29" s="122">
        <v>0</v>
      </c>
      <c r="H29" s="122">
        <v>0</v>
      </c>
      <c r="I29" s="122">
        <v>433117</v>
      </c>
    </row>
    <row r="30" spans="3:9" x14ac:dyDescent="0.35">
      <c r="C30" s="38" t="s">
        <v>906</v>
      </c>
      <c r="D30" s="93">
        <v>0</v>
      </c>
      <c r="E30" s="122">
        <v>0</v>
      </c>
      <c r="F30" s="122">
        <v>0</v>
      </c>
      <c r="G30" s="122">
        <v>0</v>
      </c>
      <c r="H30" s="122">
        <v>0</v>
      </c>
      <c r="I30" s="122">
        <v>0</v>
      </c>
    </row>
    <row r="31" spans="3:9" x14ac:dyDescent="0.35">
      <c r="C31" s="38" t="s">
        <v>36</v>
      </c>
      <c r="D31" s="93">
        <v>0</v>
      </c>
      <c r="E31" s="122">
        <v>0</v>
      </c>
      <c r="F31" s="122">
        <v>0</v>
      </c>
      <c r="G31" s="122">
        <v>0</v>
      </c>
      <c r="H31" s="122">
        <v>0</v>
      </c>
      <c r="I31" s="122">
        <v>0</v>
      </c>
    </row>
    <row r="32" spans="3:9" x14ac:dyDescent="0.35">
      <c r="C32" s="38" t="s">
        <v>38</v>
      </c>
      <c r="D32" s="93">
        <v>0</v>
      </c>
      <c r="E32" s="122">
        <v>0</v>
      </c>
      <c r="F32" s="122">
        <v>0</v>
      </c>
      <c r="G32" s="122">
        <v>0</v>
      </c>
      <c r="H32" s="122">
        <v>0</v>
      </c>
      <c r="I32" s="122">
        <v>0</v>
      </c>
    </row>
    <row r="33" spans="3:9" x14ac:dyDescent="0.35">
      <c r="C33" s="38" t="s">
        <v>34</v>
      </c>
      <c r="D33" s="93">
        <v>0</v>
      </c>
      <c r="E33" s="122">
        <v>0</v>
      </c>
      <c r="F33" s="122">
        <v>0</v>
      </c>
      <c r="G33" s="122">
        <v>0</v>
      </c>
      <c r="H33" s="122">
        <v>0</v>
      </c>
      <c r="I33" s="122">
        <v>0</v>
      </c>
    </row>
    <row r="34" spans="3:9" x14ac:dyDescent="0.35">
      <c r="C34" s="38" t="s">
        <v>784</v>
      </c>
      <c r="D34" s="93">
        <v>0</v>
      </c>
      <c r="E34" s="122">
        <v>0</v>
      </c>
      <c r="F34" s="122">
        <v>0</v>
      </c>
      <c r="G34" s="122">
        <v>0</v>
      </c>
      <c r="H34" s="122">
        <v>0</v>
      </c>
      <c r="I34" s="122">
        <v>0</v>
      </c>
    </row>
    <row r="35" spans="3:9" x14ac:dyDescent="0.35">
      <c r="C35" s="38" t="s">
        <v>785</v>
      </c>
      <c r="D35" s="93">
        <v>0</v>
      </c>
      <c r="E35" s="122">
        <v>0</v>
      </c>
      <c r="F35" s="122">
        <v>0</v>
      </c>
      <c r="G35" s="122">
        <v>0</v>
      </c>
      <c r="H35" s="122">
        <v>0</v>
      </c>
      <c r="I35" s="122">
        <v>0</v>
      </c>
    </row>
    <row r="36" spans="3:9" x14ac:dyDescent="0.35">
      <c r="C36" s="38" t="s">
        <v>907</v>
      </c>
      <c r="D36" s="330">
        <v>13</v>
      </c>
      <c r="E36" s="122">
        <v>0</v>
      </c>
      <c r="F36" s="122">
        <v>0</v>
      </c>
      <c r="G36" s="122">
        <v>0</v>
      </c>
      <c r="H36" s="122">
        <v>0</v>
      </c>
      <c r="I36" s="122">
        <v>13</v>
      </c>
    </row>
    <row r="37" spans="3:9" x14ac:dyDescent="0.35">
      <c r="C37" s="38" t="s">
        <v>908</v>
      </c>
      <c r="D37" s="93">
        <v>815</v>
      </c>
      <c r="E37" s="122">
        <v>0</v>
      </c>
      <c r="F37" s="122">
        <v>0</v>
      </c>
      <c r="G37" s="122">
        <v>0</v>
      </c>
      <c r="H37" s="122">
        <v>0</v>
      </c>
      <c r="I37" s="122">
        <v>815</v>
      </c>
    </row>
    <row r="38" spans="3:9" x14ac:dyDescent="0.35">
      <c r="C38" s="38" t="s">
        <v>909</v>
      </c>
      <c r="D38" s="93">
        <v>84</v>
      </c>
      <c r="E38" s="122">
        <v>0</v>
      </c>
      <c r="F38" s="122">
        <v>0</v>
      </c>
      <c r="G38" s="122">
        <v>0</v>
      </c>
      <c r="H38" s="122">
        <v>0</v>
      </c>
      <c r="I38" s="122">
        <v>84</v>
      </c>
    </row>
    <row r="39" spans="3:9" x14ac:dyDescent="0.35">
      <c r="C39" s="38" t="s">
        <v>37</v>
      </c>
      <c r="D39" s="93">
        <v>7053</v>
      </c>
      <c r="E39" s="122">
        <v>0</v>
      </c>
      <c r="F39" s="122">
        <v>0</v>
      </c>
      <c r="G39" s="122">
        <v>0</v>
      </c>
      <c r="H39" s="122">
        <v>0</v>
      </c>
      <c r="I39" s="122">
        <v>7053</v>
      </c>
    </row>
    <row r="40" spans="3:9" ht="15" thickBot="1" x14ac:dyDescent="0.4">
      <c r="C40" s="113" t="s">
        <v>39</v>
      </c>
      <c r="D40" s="123">
        <v>441082</v>
      </c>
      <c r="E40" s="124">
        <v>0</v>
      </c>
      <c r="F40" s="124">
        <v>0</v>
      </c>
      <c r="G40" s="124">
        <v>0</v>
      </c>
      <c r="H40" s="124">
        <v>0</v>
      </c>
      <c r="I40" s="124">
        <v>441082</v>
      </c>
    </row>
  </sheetData>
  <sheetProtection algorithmName="SHA-512" hashValue="cVicYWskeYfJzAqr8QIff2kozv0TpdPrVmg3V/Tn7V/UdFcj+ZbcRkPC60EdotveS+svKGvyR0aYiUKlwnjSDA==" saltValue="jx0FRDM4wxgFyiOhGcTdeA==" spinCount="100000" sheet="1" formatCells="0" formatColumns="0" formatRows="0" insertColumns="0" insertRows="0" insertHyperlinks="0" deleteColumns="0" deleteRows="0" sort="0" autoFilter="0" pivotTables="0"/>
  <mergeCells count="4">
    <mergeCell ref="D9:D10"/>
    <mergeCell ref="E9:I9"/>
    <mergeCell ref="B6:I6"/>
    <mergeCell ref="C8:I8"/>
  </mergeCells>
  <hyperlinks>
    <hyperlink ref="B2" location="Tartalom!A1" display="Back to contents page" xr:uid="{B3C520AB-2519-4622-B245-27299C268A6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23"/>
  <sheetViews>
    <sheetView showGridLines="0" zoomScale="85" zoomScaleNormal="85" workbookViewId="0">
      <selection activeCell="C19" sqref="C19"/>
    </sheetView>
  </sheetViews>
  <sheetFormatPr defaultRowHeight="14.5" x14ac:dyDescent="0.35"/>
  <cols>
    <col min="1" max="2" width="4.453125" customWidth="1"/>
    <col min="3" max="3" width="60.81640625" customWidth="1"/>
    <col min="4" max="4" width="19" customWidth="1"/>
    <col min="5" max="6" width="16.1796875" customWidth="1"/>
    <col min="7" max="7" width="17" bestFit="1" customWidth="1"/>
    <col min="8" max="8" width="15.54296875" customWidth="1"/>
  </cols>
  <sheetData>
    <row r="1" spans="2:8" ht="12.75" customHeight="1" x14ac:dyDescent="0.35"/>
    <row r="2" spans="2:8" x14ac:dyDescent="0.35">
      <c r="B2" s="153" t="s">
        <v>0</v>
      </c>
      <c r="C2" s="100"/>
      <c r="D2" s="100"/>
      <c r="E2" s="100"/>
      <c r="F2" s="100"/>
    </row>
    <row r="3" spans="2:8" x14ac:dyDescent="0.35">
      <c r="B3" s="1"/>
      <c r="C3" s="1"/>
      <c r="D3" s="1"/>
      <c r="E3" s="1"/>
      <c r="F3" s="1"/>
    </row>
    <row r="4" spans="2:8" ht="15.5" x14ac:dyDescent="0.35">
      <c r="B4" s="19" t="s">
        <v>40</v>
      </c>
      <c r="C4" s="2"/>
      <c r="D4" s="2"/>
      <c r="E4" s="2"/>
      <c r="F4" s="2"/>
    </row>
    <row r="5" spans="2:8" ht="2" customHeight="1" x14ac:dyDescent="0.35">
      <c r="B5" s="1"/>
      <c r="C5" s="1"/>
      <c r="D5" s="1"/>
      <c r="E5" s="1"/>
      <c r="F5" s="1"/>
    </row>
    <row r="6" spans="2:8" ht="2" customHeight="1" x14ac:dyDescent="0.35">
      <c r="B6" s="455"/>
      <c r="C6" s="455"/>
      <c r="D6" s="455"/>
      <c r="E6" s="455"/>
      <c r="F6" s="455"/>
      <c r="G6" s="455"/>
      <c r="H6" s="455"/>
    </row>
    <row r="7" spans="2:8" ht="2" customHeight="1" x14ac:dyDescent="0.35">
      <c r="B7" s="3"/>
      <c r="C7" s="3"/>
      <c r="D7" s="4"/>
      <c r="E7" s="4"/>
      <c r="F7" s="5"/>
    </row>
    <row r="8" spans="2:8" ht="15" thickBot="1" x14ac:dyDescent="0.4">
      <c r="B8" s="32"/>
      <c r="C8" s="450">
        <f>+Tartalom!B3</f>
        <v>44561</v>
      </c>
      <c r="D8" s="450"/>
      <c r="E8" s="450"/>
      <c r="F8" s="450"/>
      <c r="G8" s="450"/>
      <c r="H8" s="450"/>
    </row>
    <row r="9" spans="2:8" ht="23.25" customHeight="1" thickBot="1" x14ac:dyDescent="0.4">
      <c r="C9" s="34" t="s">
        <v>19</v>
      </c>
      <c r="D9" s="447" t="s">
        <v>41</v>
      </c>
      <c r="E9" s="454" t="s">
        <v>42</v>
      </c>
      <c r="F9" s="454"/>
      <c r="G9" s="454"/>
      <c r="H9" s="454"/>
    </row>
    <row r="10" spans="2:8" ht="23.5" customHeight="1" thickBot="1" x14ac:dyDescent="0.4">
      <c r="C10" s="127" t="s">
        <v>2</v>
      </c>
      <c r="D10" s="453"/>
      <c r="E10" s="35" t="s">
        <v>43</v>
      </c>
      <c r="F10" s="35" t="s">
        <v>45</v>
      </c>
      <c r="G10" s="35" t="s">
        <v>44</v>
      </c>
      <c r="H10" s="35" t="s">
        <v>46</v>
      </c>
    </row>
    <row r="11" spans="2:8" ht="21" x14ac:dyDescent="0.35">
      <c r="C11" s="41" t="s">
        <v>49</v>
      </c>
      <c r="D11" s="63">
        <v>475868</v>
      </c>
      <c r="E11" s="63">
        <v>475835.07843077008</v>
      </c>
      <c r="F11" s="63">
        <v>0</v>
      </c>
      <c r="G11" s="63">
        <v>0</v>
      </c>
      <c r="H11" s="63">
        <v>0</v>
      </c>
    </row>
    <row r="12" spans="2:8" ht="22" x14ac:dyDescent="0.35">
      <c r="C12" s="37" t="s">
        <v>50</v>
      </c>
      <c r="D12" s="63">
        <v>441082</v>
      </c>
      <c r="E12" s="116">
        <v>0</v>
      </c>
      <c r="F12" s="116">
        <v>0</v>
      </c>
      <c r="G12" s="116">
        <v>0</v>
      </c>
      <c r="H12" s="116">
        <v>0</v>
      </c>
    </row>
    <row r="13" spans="2:8" x14ac:dyDescent="0.35">
      <c r="C13" s="41" t="s">
        <v>51</v>
      </c>
      <c r="D13" s="63">
        <v>34786</v>
      </c>
      <c r="E13" s="63">
        <v>475835.07843077008</v>
      </c>
      <c r="F13" s="116">
        <v>0</v>
      </c>
      <c r="G13" s="116">
        <v>0</v>
      </c>
      <c r="H13" s="116">
        <v>0</v>
      </c>
    </row>
    <row r="14" spans="2:8" x14ac:dyDescent="0.35">
      <c r="C14" s="37" t="s">
        <v>47</v>
      </c>
      <c r="D14" s="117">
        <v>131</v>
      </c>
      <c r="E14" s="117">
        <v>131</v>
      </c>
      <c r="F14" s="117">
        <v>0</v>
      </c>
      <c r="G14" s="118">
        <v>0</v>
      </c>
      <c r="H14" s="118">
        <v>0</v>
      </c>
    </row>
    <row r="15" spans="2:8" x14ac:dyDescent="0.35">
      <c r="C15" s="40" t="s">
        <v>52</v>
      </c>
      <c r="D15" s="386">
        <v>-30.255046787000001</v>
      </c>
      <c r="E15" s="386">
        <v>0</v>
      </c>
      <c r="F15" s="386">
        <v>0</v>
      </c>
      <c r="G15" s="386">
        <v>0</v>
      </c>
      <c r="H15" s="386">
        <v>0</v>
      </c>
    </row>
    <row r="16" spans="2:8" x14ac:dyDescent="0.35">
      <c r="C16" s="40" t="s">
        <v>53</v>
      </c>
      <c r="D16" s="386">
        <v>0</v>
      </c>
      <c r="E16" s="386">
        <v>0</v>
      </c>
      <c r="F16" s="386">
        <v>0</v>
      </c>
      <c r="G16" s="386">
        <v>0</v>
      </c>
      <c r="H16" s="386">
        <v>0</v>
      </c>
    </row>
    <row r="17" spans="3:8" x14ac:dyDescent="0.35">
      <c r="C17" s="40" t="s">
        <v>54</v>
      </c>
      <c r="D17" s="386">
        <v>0</v>
      </c>
      <c r="E17" s="386">
        <v>0</v>
      </c>
      <c r="F17" s="386">
        <v>0</v>
      </c>
      <c r="G17" s="386">
        <v>0</v>
      </c>
      <c r="H17" s="386">
        <v>0</v>
      </c>
    </row>
    <row r="18" spans="3:8" x14ac:dyDescent="0.35">
      <c r="C18" s="40" t="s">
        <v>55</v>
      </c>
      <c r="D18" s="386">
        <v>0</v>
      </c>
      <c r="E18" s="386">
        <v>0</v>
      </c>
      <c r="F18" s="386">
        <v>0</v>
      </c>
      <c r="G18" s="386">
        <v>0</v>
      </c>
      <c r="H18" s="386">
        <v>0</v>
      </c>
    </row>
    <row r="19" spans="3:8" x14ac:dyDescent="0.35">
      <c r="C19" s="40" t="s">
        <v>56</v>
      </c>
      <c r="D19" s="386">
        <v>-26.869704999999996</v>
      </c>
      <c r="E19" s="386">
        <v>-26.869704999999996</v>
      </c>
      <c r="F19" s="386">
        <v>0</v>
      </c>
      <c r="G19" s="386">
        <v>0</v>
      </c>
      <c r="H19" s="386">
        <v>0</v>
      </c>
    </row>
    <row r="20" spans="3:8" x14ac:dyDescent="0.35">
      <c r="C20" s="40" t="s">
        <v>57</v>
      </c>
      <c r="D20" s="386">
        <v>0</v>
      </c>
      <c r="E20" s="386">
        <v>0</v>
      </c>
      <c r="F20" s="386">
        <v>0</v>
      </c>
      <c r="G20" s="386">
        <v>0</v>
      </c>
      <c r="H20" s="386">
        <v>0</v>
      </c>
    </row>
    <row r="21" spans="3:8" x14ac:dyDescent="0.35">
      <c r="C21" s="40" t="s">
        <v>758</v>
      </c>
      <c r="D21" s="56">
        <v>728.32126298000003</v>
      </c>
      <c r="E21" s="56">
        <v>728.32126298000003</v>
      </c>
      <c r="F21" s="56">
        <v>0</v>
      </c>
      <c r="G21" s="53">
        <v>0</v>
      </c>
      <c r="H21" s="53">
        <v>0</v>
      </c>
    </row>
    <row r="22" spans="3:8" ht="15" thickBot="1" x14ac:dyDescent="0.4">
      <c r="C22" s="29" t="s">
        <v>48</v>
      </c>
      <c r="D22" s="60">
        <v>476667.52998875006</v>
      </c>
      <c r="E22" s="60">
        <v>476667.52998875006</v>
      </c>
      <c r="F22" s="60">
        <v>0</v>
      </c>
      <c r="G22" s="60">
        <v>0</v>
      </c>
      <c r="H22" s="60">
        <v>0</v>
      </c>
    </row>
    <row r="23" spans="3:8" ht="33.75" customHeight="1" x14ac:dyDescent="0.35">
      <c r="C23" s="452" t="s">
        <v>759</v>
      </c>
      <c r="D23" s="452"/>
      <c r="E23" s="452"/>
      <c r="F23" s="452"/>
      <c r="G23" s="452"/>
      <c r="H23" s="452"/>
    </row>
  </sheetData>
  <sheetProtection algorithmName="SHA-512" hashValue="an3RCDJ40idEUr9akiQvsQ/3Fjk/tS4/8Os2Ucph6CLaYvC+rNtNG4rnP6YvekVlpgdEoVJc9U7BVb/reraQag==" saltValue="Op4VoK3dJp0c7YiLGnkudQ==" spinCount="100000" sheet="1" formatCells="0" formatColumns="0" formatRows="0" insertColumns="0" insertRows="0" insertHyperlinks="0" deleteColumns="0" deleteRows="0" sort="0" autoFilter="0" pivotTables="0"/>
  <mergeCells count="5">
    <mergeCell ref="C23:H23"/>
    <mergeCell ref="D9:D10"/>
    <mergeCell ref="E9:H9"/>
    <mergeCell ref="B6:H6"/>
    <mergeCell ref="C8:H8"/>
  </mergeCells>
  <hyperlinks>
    <hyperlink ref="B2" location="Tartalom!A1" display="Back to contents page" xr:uid="{00000000-0004-0000-05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117"/>
  <sheetViews>
    <sheetView showGridLines="0" zoomScale="85" zoomScaleNormal="85" workbookViewId="0">
      <selection activeCell="H26" sqref="H26"/>
    </sheetView>
  </sheetViews>
  <sheetFormatPr defaultRowHeight="14.5" outlineLevelCol="1" x14ac:dyDescent="0.35"/>
  <cols>
    <col min="1" max="1" width="4.453125" customWidth="1"/>
    <col min="2" max="2" width="6.81640625" customWidth="1"/>
    <col min="3" max="3" width="62.54296875" customWidth="1"/>
    <col min="4" max="4" width="13.81640625" customWidth="1"/>
    <col min="5" max="5" width="27.1796875" hidden="1" customWidth="1" outlineLevel="1"/>
    <col min="6" max="6" width="8.7265625" collapsed="1"/>
  </cols>
  <sheetData>
    <row r="1" spans="2:5" ht="12.75" customHeight="1" x14ac:dyDescent="0.35"/>
    <row r="2" spans="2:5" x14ac:dyDescent="0.35">
      <c r="B2" s="153" t="s">
        <v>0</v>
      </c>
      <c r="C2" s="100"/>
      <c r="D2" s="100"/>
    </row>
    <row r="3" spans="2:5" x14ac:dyDescent="0.35">
      <c r="B3" s="1"/>
      <c r="C3" s="1"/>
      <c r="D3" s="1"/>
    </row>
    <row r="4" spans="2:5" ht="15.5" x14ac:dyDescent="0.35">
      <c r="B4" s="19" t="s">
        <v>58</v>
      </c>
      <c r="C4" s="2"/>
      <c r="D4" s="2"/>
    </row>
    <row r="5" spans="2:5" ht="2" customHeight="1" x14ac:dyDescent="0.35">
      <c r="B5" s="1"/>
      <c r="C5" s="1"/>
      <c r="D5" s="1"/>
    </row>
    <row r="6" spans="2:5" ht="2" customHeight="1" x14ac:dyDescent="0.35">
      <c r="B6" s="438"/>
      <c r="C6" s="438"/>
      <c r="D6" s="438"/>
      <c r="E6" s="438"/>
    </row>
    <row r="7" spans="2:5" ht="2" customHeight="1" x14ac:dyDescent="0.35">
      <c r="B7" s="3"/>
      <c r="C7" s="4"/>
      <c r="D7" s="4"/>
    </row>
    <row r="8" spans="2:5" ht="15" thickBot="1" x14ac:dyDescent="0.4">
      <c r="B8" s="32"/>
      <c r="C8" s="450">
        <f>+Tartalom!B3</f>
        <v>44561</v>
      </c>
      <c r="D8" s="450"/>
      <c r="E8" s="450"/>
    </row>
    <row r="9" spans="2:5" ht="45" customHeight="1" thickBot="1" x14ac:dyDescent="0.4">
      <c r="B9" s="457" t="s">
        <v>2</v>
      </c>
      <c r="C9" s="457"/>
      <c r="D9" s="457"/>
      <c r="E9" s="7" t="s">
        <v>82</v>
      </c>
    </row>
    <row r="10" spans="2:5" x14ac:dyDescent="0.35">
      <c r="B10" s="458" t="s">
        <v>81</v>
      </c>
      <c r="C10" s="458"/>
      <c r="D10" s="458"/>
      <c r="E10" s="458"/>
    </row>
    <row r="11" spans="2:5" x14ac:dyDescent="0.35">
      <c r="B11" s="99">
        <v>1</v>
      </c>
      <c r="C11" s="40" t="s">
        <v>59</v>
      </c>
      <c r="D11" s="56">
        <v>2000</v>
      </c>
      <c r="E11" s="54" t="s">
        <v>87</v>
      </c>
    </row>
    <row r="12" spans="2:5" x14ac:dyDescent="0.35">
      <c r="B12" s="99"/>
      <c r="C12" s="14" t="s">
        <v>60</v>
      </c>
      <c r="D12" s="56">
        <v>2000</v>
      </c>
      <c r="E12" s="54"/>
    </row>
    <row r="13" spans="2:5" x14ac:dyDescent="0.35">
      <c r="B13" s="99">
        <v>2</v>
      </c>
      <c r="C13" s="40" t="s">
        <v>83</v>
      </c>
      <c r="D13" s="56">
        <v>15880.171558000002</v>
      </c>
      <c r="E13" s="54"/>
    </row>
    <row r="14" spans="2:5" x14ac:dyDescent="0.35">
      <c r="B14" s="99">
        <v>3</v>
      </c>
      <c r="C14" s="40" t="s">
        <v>61</v>
      </c>
      <c r="D14" s="56">
        <v>9304.5408710000011</v>
      </c>
      <c r="E14" s="54"/>
    </row>
    <row r="15" spans="2:5" x14ac:dyDescent="0.35">
      <c r="B15" s="99" t="s">
        <v>332</v>
      </c>
      <c r="C15" s="55" t="s">
        <v>62</v>
      </c>
      <c r="D15" s="56">
        <v>0</v>
      </c>
      <c r="E15" s="54"/>
    </row>
    <row r="16" spans="2:5" ht="34.5" customHeight="1" x14ac:dyDescent="0.35">
      <c r="B16" s="99">
        <v>4</v>
      </c>
      <c r="C16" s="40" t="s">
        <v>84</v>
      </c>
      <c r="D16" s="56">
        <v>0</v>
      </c>
      <c r="E16" s="54"/>
    </row>
    <row r="17" spans="2:5" ht="23.25" customHeight="1" x14ac:dyDescent="0.35">
      <c r="B17" s="99">
        <v>5</v>
      </c>
      <c r="C17" s="40" t="s">
        <v>85</v>
      </c>
      <c r="D17" s="56">
        <v>0</v>
      </c>
      <c r="E17" s="54"/>
    </row>
    <row r="18" spans="2:5" ht="24.75" customHeight="1" x14ac:dyDescent="0.35">
      <c r="B18" s="99" t="s">
        <v>333</v>
      </c>
      <c r="C18" s="55" t="s">
        <v>63</v>
      </c>
      <c r="D18" s="56">
        <v>3068.9471050000002</v>
      </c>
      <c r="E18" s="54"/>
    </row>
    <row r="19" spans="2:5" x14ac:dyDescent="0.35">
      <c r="B19" s="125">
        <v>6</v>
      </c>
      <c r="C19" s="75" t="s">
        <v>64</v>
      </c>
      <c r="D19" s="86">
        <v>30253.659534000002</v>
      </c>
      <c r="E19" s="76"/>
    </row>
    <row r="20" spans="2:5" x14ac:dyDescent="0.35">
      <c r="B20" s="458" t="s">
        <v>86</v>
      </c>
      <c r="C20" s="458"/>
      <c r="D20" s="458"/>
      <c r="E20" s="458"/>
    </row>
    <row r="21" spans="2:5" x14ac:dyDescent="0.35">
      <c r="B21" s="99">
        <v>7</v>
      </c>
      <c r="C21" s="40" t="s">
        <v>65</v>
      </c>
      <c r="D21" s="56">
        <v>-30.255046787000001</v>
      </c>
      <c r="E21" s="54"/>
    </row>
    <row r="22" spans="2:5" x14ac:dyDescent="0.35">
      <c r="B22" s="99">
        <v>8</v>
      </c>
      <c r="C22" s="40" t="s">
        <v>66</v>
      </c>
      <c r="D22" s="56">
        <v>-2.6898244429223781</v>
      </c>
      <c r="E22" s="54" t="s">
        <v>88</v>
      </c>
    </row>
    <row r="23" spans="2:5" ht="48" customHeight="1" x14ac:dyDescent="0.35">
      <c r="B23" s="99">
        <v>10</v>
      </c>
      <c r="C23" s="40" t="s">
        <v>89</v>
      </c>
      <c r="D23" s="56">
        <v>0</v>
      </c>
      <c r="E23" s="54"/>
    </row>
    <row r="24" spans="2:5" ht="36" customHeight="1" x14ac:dyDescent="0.35">
      <c r="B24" s="99">
        <v>11</v>
      </c>
      <c r="C24" s="40" t="s">
        <v>90</v>
      </c>
      <c r="D24" s="56">
        <v>0</v>
      </c>
      <c r="E24" s="54"/>
    </row>
    <row r="25" spans="2:5" x14ac:dyDescent="0.35">
      <c r="B25" s="99">
        <v>12</v>
      </c>
      <c r="C25" s="40" t="s">
        <v>67</v>
      </c>
      <c r="D25" s="56">
        <v>0</v>
      </c>
      <c r="E25" s="54"/>
    </row>
    <row r="26" spans="2:5" x14ac:dyDescent="0.35">
      <c r="B26" s="99">
        <v>13</v>
      </c>
      <c r="C26" s="40" t="s">
        <v>91</v>
      </c>
      <c r="D26" s="56">
        <v>0</v>
      </c>
      <c r="E26" s="54"/>
    </row>
    <row r="27" spans="2:5" ht="20" x14ac:dyDescent="0.35">
      <c r="B27" s="99">
        <v>14</v>
      </c>
      <c r="C27" s="40" t="s">
        <v>68</v>
      </c>
      <c r="D27" s="56">
        <v>0</v>
      </c>
      <c r="E27" s="54"/>
    </row>
    <row r="28" spans="2:5" x14ac:dyDescent="0.35">
      <c r="B28" s="99">
        <v>15</v>
      </c>
      <c r="C28" s="40" t="s">
        <v>92</v>
      </c>
      <c r="D28" s="56">
        <v>0</v>
      </c>
      <c r="E28" s="54"/>
    </row>
    <row r="29" spans="2:5" ht="22.5" customHeight="1" x14ac:dyDescent="0.35">
      <c r="B29" s="99">
        <v>16</v>
      </c>
      <c r="C29" s="40" t="s">
        <v>93</v>
      </c>
      <c r="D29" s="56">
        <v>0</v>
      </c>
      <c r="E29" s="54"/>
    </row>
    <row r="30" spans="2:5" ht="47.25" customHeight="1" x14ac:dyDescent="0.35">
      <c r="B30" s="99">
        <v>17</v>
      </c>
      <c r="C30" s="40" t="s">
        <v>94</v>
      </c>
      <c r="D30" s="56">
        <v>0</v>
      </c>
      <c r="E30" s="54"/>
    </row>
    <row r="31" spans="2:5" ht="57" customHeight="1" x14ac:dyDescent="0.35">
      <c r="B31" s="99">
        <v>18</v>
      </c>
      <c r="C31" s="40" t="s">
        <v>95</v>
      </c>
      <c r="D31" s="56">
        <v>0</v>
      </c>
      <c r="E31" s="54"/>
    </row>
    <row r="32" spans="2:5" ht="57" customHeight="1" x14ac:dyDescent="0.35">
      <c r="B32" s="99">
        <v>19</v>
      </c>
      <c r="C32" s="40" t="s">
        <v>96</v>
      </c>
      <c r="D32" s="56">
        <v>0</v>
      </c>
      <c r="E32" s="54"/>
    </row>
    <row r="33" spans="2:5" ht="20" x14ac:dyDescent="0.35">
      <c r="B33" s="99" t="s">
        <v>304</v>
      </c>
      <c r="C33" s="55" t="s">
        <v>69</v>
      </c>
      <c r="D33" s="56">
        <v>0</v>
      </c>
      <c r="E33" s="54"/>
    </row>
    <row r="34" spans="2:5" ht="22.5" customHeight="1" x14ac:dyDescent="0.35">
      <c r="B34" s="99" t="s">
        <v>306</v>
      </c>
      <c r="C34" s="14" t="s">
        <v>97</v>
      </c>
      <c r="D34" s="56">
        <v>0</v>
      </c>
      <c r="E34" s="54"/>
    </row>
    <row r="35" spans="2:5" x14ac:dyDescent="0.35">
      <c r="B35" s="99" t="s">
        <v>308</v>
      </c>
      <c r="C35" s="14" t="s">
        <v>70</v>
      </c>
      <c r="D35" s="56">
        <v>0</v>
      </c>
      <c r="E35" s="54"/>
    </row>
    <row r="36" spans="2:5" x14ac:dyDescent="0.35">
      <c r="B36" s="99" t="s">
        <v>334</v>
      </c>
      <c r="C36" s="14" t="s">
        <v>71</v>
      </c>
      <c r="D36" s="56">
        <v>0</v>
      </c>
      <c r="E36" s="54"/>
    </row>
    <row r="37" spans="2:5" ht="45" customHeight="1" x14ac:dyDescent="0.35">
      <c r="B37" s="99">
        <v>21</v>
      </c>
      <c r="C37" s="40" t="s">
        <v>98</v>
      </c>
      <c r="D37" s="56">
        <v>0</v>
      </c>
      <c r="E37" s="54"/>
    </row>
    <row r="38" spans="2:5" x14ac:dyDescent="0.35">
      <c r="B38" s="99">
        <v>22</v>
      </c>
      <c r="C38" s="40" t="s">
        <v>99</v>
      </c>
      <c r="D38" s="56">
        <v>0</v>
      </c>
      <c r="E38" s="54"/>
    </row>
    <row r="39" spans="2:5" ht="48" customHeight="1" x14ac:dyDescent="0.35">
      <c r="B39" s="99">
        <v>23</v>
      </c>
      <c r="C39" s="14" t="s">
        <v>100</v>
      </c>
      <c r="D39" s="56">
        <v>0</v>
      </c>
      <c r="E39" s="54"/>
    </row>
    <row r="40" spans="2:5" x14ac:dyDescent="0.35">
      <c r="B40" s="99">
        <v>25</v>
      </c>
      <c r="C40" s="14" t="s">
        <v>72</v>
      </c>
      <c r="D40" s="56">
        <v>0</v>
      </c>
      <c r="E40" s="54"/>
    </row>
    <row r="41" spans="2:5" x14ac:dyDescent="0.35">
      <c r="B41" s="99" t="s">
        <v>335</v>
      </c>
      <c r="C41" s="55" t="s">
        <v>74</v>
      </c>
      <c r="D41" s="56">
        <v>0</v>
      </c>
      <c r="E41" s="54"/>
    </row>
    <row r="42" spans="2:5" ht="51" customHeight="1" x14ac:dyDescent="0.35">
      <c r="B42" s="99" t="s">
        <v>336</v>
      </c>
      <c r="C42" s="55" t="s">
        <v>101</v>
      </c>
      <c r="D42" s="56">
        <v>0</v>
      </c>
      <c r="E42" s="54"/>
    </row>
    <row r="43" spans="2:5" ht="24" customHeight="1" x14ac:dyDescent="0.35">
      <c r="B43" s="99">
        <v>27</v>
      </c>
      <c r="C43" s="40" t="s">
        <v>102</v>
      </c>
      <c r="D43" s="56">
        <v>0</v>
      </c>
      <c r="E43" s="54"/>
    </row>
    <row r="44" spans="2:5" x14ac:dyDescent="0.35">
      <c r="B44" s="99" t="s">
        <v>337</v>
      </c>
      <c r="C44" s="55" t="s">
        <v>103</v>
      </c>
      <c r="D44" s="56">
        <v>728.32126298000003</v>
      </c>
      <c r="E44" s="54"/>
    </row>
    <row r="45" spans="2:5" x14ac:dyDescent="0.35">
      <c r="B45" s="99">
        <v>28</v>
      </c>
      <c r="C45" s="61" t="s">
        <v>104</v>
      </c>
      <c r="D45" s="63">
        <v>695.37639175007769</v>
      </c>
      <c r="E45" s="64"/>
    </row>
    <row r="46" spans="2:5" x14ac:dyDescent="0.35">
      <c r="B46" s="125">
        <v>29</v>
      </c>
      <c r="C46" s="77" t="s">
        <v>105</v>
      </c>
      <c r="D46" s="86">
        <v>30949.035925750079</v>
      </c>
      <c r="E46" s="76"/>
    </row>
    <row r="47" spans="2:5" x14ac:dyDescent="0.35">
      <c r="B47" s="458" t="s">
        <v>106</v>
      </c>
      <c r="C47" s="458"/>
      <c r="D47" s="458"/>
      <c r="E47" s="458"/>
    </row>
    <row r="48" spans="2:5" x14ac:dyDescent="0.35">
      <c r="B48" s="99">
        <v>30</v>
      </c>
      <c r="C48" s="55" t="s">
        <v>59</v>
      </c>
      <c r="D48" s="56">
        <v>0</v>
      </c>
      <c r="E48" s="54" t="s">
        <v>107</v>
      </c>
    </row>
    <row r="49" spans="2:5" x14ac:dyDescent="0.35">
      <c r="B49" s="99">
        <v>31</v>
      </c>
      <c r="C49" s="14" t="s">
        <v>108</v>
      </c>
      <c r="D49" s="56">
        <v>0</v>
      </c>
      <c r="E49" s="54"/>
    </row>
    <row r="50" spans="2:5" x14ac:dyDescent="0.35">
      <c r="B50" s="99">
        <v>32</v>
      </c>
      <c r="C50" s="14" t="s">
        <v>109</v>
      </c>
      <c r="D50" s="56">
        <v>0</v>
      </c>
      <c r="E50" s="54"/>
    </row>
    <row r="51" spans="2:5" ht="25.5" customHeight="1" x14ac:dyDescent="0.35">
      <c r="B51" s="99">
        <v>33</v>
      </c>
      <c r="C51" s="55" t="s">
        <v>110</v>
      </c>
      <c r="D51" s="56">
        <v>0</v>
      </c>
      <c r="E51" s="54"/>
    </row>
    <row r="52" spans="2:5" ht="22.5" customHeight="1" x14ac:dyDescent="0.35">
      <c r="B52" s="99" t="s">
        <v>338</v>
      </c>
      <c r="C52" s="55" t="s">
        <v>111</v>
      </c>
      <c r="D52" s="56"/>
      <c r="E52" s="54"/>
    </row>
    <row r="53" spans="2:5" ht="24" customHeight="1" x14ac:dyDescent="0.35">
      <c r="B53" s="99" t="s">
        <v>339</v>
      </c>
      <c r="C53" s="55" t="s">
        <v>112</v>
      </c>
      <c r="D53" s="56"/>
      <c r="E53" s="54"/>
    </row>
    <row r="54" spans="2:5" ht="36.75" customHeight="1" x14ac:dyDescent="0.35">
      <c r="B54" s="99">
        <v>34</v>
      </c>
      <c r="C54" s="55" t="s">
        <v>113</v>
      </c>
      <c r="D54" s="56">
        <v>0</v>
      </c>
      <c r="E54" s="54"/>
    </row>
    <row r="55" spans="2:5" x14ac:dyDescent="0.35">
      <c r="B55" s="99">
        <v>35</v>
      </c>
      <c r="C55" s="14" t="s">
        <v>76</v>
      </c>
      <c r="D55" s="56">
        <v>0</v>
      </c>
      <c r="E55" s="54"/>
    </row>
    <row r="56" spans="2:5" x14ac:dyDescent="0.35">
      <c r="B56" s="125">
        <v>36</v>
      </c>
      <c r="C56" s="77" t="s">
        <v>114</v>
      </c>
      <c r="D56" s="86">
        <v>0</v>
      </c>
      <c r="E56" s="76"/>
    </row>
    <row r="57" spans="2:5" x14ac:dyDescent="0.35">
      <c r="B57" s="458" t="s">
        <v>115</v>
      </c>
      <c r="C57" s="458"/>
      <c r="D57" s="458"/>
      <c r="E57" s="458"/>
    </row>
    <row r="58" spans="2:5" ht="21.75" customHeight="1" x14ac:dyDescent="0.35">
      <c r="B58" s="99">
        <v>37</v>
      </c>
      <c r="C58" s="55" t="s">
        <v>116</v>
      </c>
      <c r="D58" s="56">
        <v>0</v>
      </c>
      <c r="E58" s="54"/>
    </row>
    <row r="59" spans="2:5" ht="50.25" customHeight="1" x14ac:dyDescent="0.35">
      <c r="B59" s="99">
        <v>38</v>
      </c>
      <c r="C59" s="55" t="s">
        <v>117</v>
      </c>
      <c r="D59" s="56">
        <v>0</v>
      </c>
      <c r="E59" s="54"/>
    </row>
    <row r="60" spans="2:5" ht="58.5" customHeight="1" x14ac:dyDescent="0.35">
      <c r="B60" s="99">
        <v>39</v>
      </c>
      <c r="C60" s="55" t="s">
        <v>118</v>
      </c>
      <c r="D60" s="56">
        <v>0</v>
      </c>
      <c r="E60" s="54"/>
    </row>
    <row r="61" spans="2:5" ht="50.25" customHeight="1" x14ac:dyDescent="0.35">
      <c r="B61" s="99">
        <v>40</v>
      </c>
      <c r="C61" s="55" t="s">
        <v>119</v>
      </c>
      <c r="D61" s="56">
        <v>0</v>
      </c>
      <c r="E61" s="54"/>
    </row>
    <row r="62" spans="2:5" ht="26.25" customHeight="1" x14ac:dyDescent="0.35">
      <c r="B62" s="99">
        <v>42</v>
      </c>
      <c r="C62" s="40" t="s">
        <v>120</v>
      </c>
      <c r="D62" s="56">
        <v>0</v>
      </c>
      <c r="E62" s="54"/>
    </row>
    <row r="63" spans="2:5" x14ac:dyDescent="0.35">
      <c r="B63" s="99" t="s">
        <v>340</v>
      </c>
      <c r="C63" s="40" t="s">
        <v>121</v>
      </c>
      <c r="D63" s="56">
        <v>0</v>
      </c>
      <c r="E63" s="54"/>
    </row>
    <row r="64" spans="2:5" x14ac:dyDescent="0.35">
      <c r="B64" s="99">
        <v>43</v>
      </c>
      <c r="C64" s="61" t="s">
        <v>122</v>
      </c>
      <c r="D64" s="63">
        <v>0</v>
      </c>
      <c r="E64" s="64"/>
    </row>
    <row r="65" spans="2:5" x14ac:dyDescent="0.35">
      <c r="B65" s="99">
        <v>44</v>
      </c>
      <c r="C65" s="61" t="s">
        <v>123</v>
      </c>
      <c r="D65" s="63">
        <v>0</v>
      </c>
      <c r="E65" s="64"/>
    </row>
    <row r="66" spans="2:5" x14ac:dyDescent="0.35">
      <c r="B66" s="125">
        <v>45</v>
      </c>
      <c r="C66" s="78" t="s">
        <v>124</v>
      </c>
      <c r="D66" s="294">
        <v>30949.035925750079</v>
      </c>
      <c r="E66" s="79"/>
    </row>
    <row r="67" spans="2:5" x14ac:dyDescent="0.35">
      <c r="B67" s="459" t="s">
        <v>125</v>
      </c>
      <c r="C67" s="459"/>
      <c r="D67" s="459"/>
      <c r="E67" s="459"/>
    </row>
    <row r="68" spans="2:5" x14ac:dyDescent="0.35">
      <c r="B68" s="99">
        <v>46</v>
      </c>
      <c r="C68" s="55" t="s">
        <v>59</v>
      </c>
      <c r="D68" s="56">
        <v>0</v>
      </c>
      <c r="E68" s="54"/>
    </row>
    <row r="69" spans="2:5" ht="38.25" customHeight="1" x14ac:dyDescent="0.35">
      <c r="B69" s="99">
        <v>47</v>
      </c>
      <c r="C69" s="55" t="s">
        <v>126</v>
      </c>
      <c r="D69" s="56">
        <v>0</v>
      </c>
      <c r="E69" s="54"/>
    </row>
    <row r="70" spans="2:5" ht="25.5" customHeight="1" x14ac:dyDescent="0.35">
      <c r="B70" s="99" t="s">
        <v>341</v>
      </c>
      <c r="C70" s="55" t="s">
        <v>127</v>
      </c>
      <c r="D70" s="56">
        <v>0</v>
      </c>
      <c r="E70" s="54"/>
    </row>
    <row r="71" spans="2:5" ht="24" customHeight="1" x14ac:dyDescent="0.35">
      <c r="B71" s="99" t="s">
        <v>342</v>
      </c>
      <c r="C71" s="55" t="s">
        <v>128</v>
      </c>
      <c r="D71" s="56"/>
      <c r="E71" s="54"/>
    </row>
    <row r="72" spans="2:5" ht="44.25" customHeight="1" x14ac:dyDescent="0.35">
      <c r="B72" s="99">
        <v>48</v>
      </c>
      <c r="C72" s="55" t="s">
        <v>129</v>
      </c>
      <c r="D72" s="56">
        <v>0</v>
      </c>
      <c r="E72" s="54"/>
    </row>
    <row r="73" spans="2:5" x14ac:dyDescent="0.35">
      <c r="B73" s="99">
        <v>49</v>
      </c>
      <c r="C73" s="14" t="s">
        <v>76</v>
      </c>
      <c r="D73" s="56">
        <v>0</v>
      </c>
      <c r="E73" s="54"/>
    </row>
    <row r="74" spans="2:5" x14ac:dyDescent="0.35">
      <c r="B74" s="99">
        <v>50</v>
      </c>
      <c r="C74" s="55" t="s">
        <v>77</v>
      </c>
      <c r="D74" s="56">
        <v>0</v>
      </c>
      <c r="E74" s="54"/>
    </row>
    <row r="75" spans="2:5" x14ac:dyDescent="0.35">
      <c r="B75" s="125">
        <v>51</v>
      </c>
      <c r="C75" s="77" t="s">
        <v>130</v>
      </c>
      <c r="D75" s="86">
        <v>0</v>
      </c>
      <c r="E75" s="80"/>
    </row>
    <row r="76" spans="2:5" x14ac:dyDescent="0.35">
      <c r="B76" s="458" t="s">
        <v>131</v>
      </c>
      <c r="C76" s="458"/>
      <c r="D76" s="458"/>
      <c r="E76" s="458"/>
    </row>
    <row r="77" spans="2:5" ht="22.5" customHeight="1" x14ac:dyDescent="0.35">
      <c r="B77" s="107">
        <v>52</v>
      </c>
      <c r="C77" s="55" t="s">
        <v>132</v>
      </c>
      <c r="D77" s="56">
        <v>0</v>
      </c>
      <c r="E77" s="54"/>
    </row>
    <row r="78" spans="2:5" ht="59.25" customHeight="1" x14ac:dyDescent="0.35">
      <c r="B78" s="107">
        <v>53</v>
      </c>
      <c r="C78" s="55" t="s">
        <v>133</v>
      </c>
      <c r="D78" s="56">
        <v>0</v>
      </c>
      <c r="E78" s="54"/>
    </row>
    <row r="79" spans="2:5" ht="55.5" customHeight="1" x14ac:dyDescent="0.35">
      <c r="B79" s="107">
        <v>54</v>
      </c>
      <c r="C79" s="55" t="s">
        <v>134</v>
      </c>
      <c r="D79" s="56">
        <v>0</v>
      </c>
      <c r="E79" s="54"/>
    </row>
    <row r="80" spans="2:5" ht="51.75" customHeight="1" x14ac:dyDescent="0.35">
      <c r="B80" s="107">
        <v>55</v>
      </c>
      <c r="C80" s="55" t="s">
        <v>135</v>
      </c>
      <c r="D80" s="56">
        <v>0</v>
      </c>
      <c r="E80" s="54"/>
    </row>
    <row r="81" spans="2:5" ht="30" x14ac:dyDescent="0.35">
      <c r="B81" s="107" t="s">
        <v>343</v>
      </c>
      <c r="C81" s="40" t="s">
        <v>136</v>
      </c>
      <c r="D81" s="53">
        <v>0</v>
      </c>
      <c r="E81" s="54"/>
    </row>
    <row r="82" spans="2:5" x14ac:dyDescent="0.35">
      <c r="B82" s="107" t="s">
        <v>344</v>
      </c>
      <c r="C82" s="40" t="s">
        <v>137</v>
      </c>
      <c r="D82" s="53">
        <v>0</v>
      </c>
      <c r="E82" s="54"/>
    </row>
    <row r="83" spans="2:5" x14ac:dyDescent="0.35">
      <c r="B83" s="107">
        <v>57</v>
      </c>
      <c r="C83" s="61" t="s">
        <v>138</v>
      </c>
      <c r="D83" s="63">
        <v>0</v>
      </c>
      <c r="E83" s="54"/>
    </row>
    <row r="84" spans="2:5" x14ac:dyDescent="0.35">
      <c r="B84" s="107">
        <v>58</v>
      </c>
      <c r="C84" s="61" t="s">
        <v>139</v>
      </c>
      <c r="D84" s="63">
        <v>0</v>
      </c>
      <c r="E84" s="54"/>
    </row>
    <row r="85" spans="2:5" x14ac:dyDescent="0.35">
      <c r="B85" s="107">
        <v>59</v>
      </c>
      <c r="C85" s="61" t="s">
        <v>140</v>
      </c>
      <c r="D85" s="63">
        <v>30949.035925750079</v>
      </c>
      <c r="E85" s="54"/>
    </row>
    <row r="86" spans="2:5" x14ac:dyDescent="0.35">
      <c r="B86" s="107">
        <v>60</v>
      </c>
      <c r="C86" s="77" t="s">
        <v>141</v>
      </c>
      <c r="D86" s="86">
        <v>28621.985953599604</v>
      </c>
      <c r="E86" s="80"/>
    </row>
    <row r="87" spans="2:5" x14ac:dyDescent="0.35">
      <c r="B87" s="458" t="s">
        <v>142</v>
      </c>
      <c r="C87" s="458"/>
      <c r="D87" s="458"/>
      <c r="E87" s="458"/>
    </row>
    <row r="88" spans="2:5" x14ac:dyDescent="0.35">
      <c r="B88" s="99">
        <v>61</v>
      </c>
      <c r="C88" s="55" t="s">
        <v>75</v>
      </c>
      <c r="D88" s="295">
        <v>1.0813028828929956</v>
      </c>
      <c r="E88" s="54"/>
    </row>
    <row r="89" spans="2:5" x14ac:dyDescent="0.35">
      <c r="B89" s="99">
        <v>62</v>
      </c>
      <c r="C89" s="55" t="s">
        <v>143</v>
      </c>
      <c r="D89" s="295">
        <v>1.0813028828929956</v>
      </c>
      <c r="E89" s="54"/>
    </row>
    <row r="90" spans="2:5" x14ac:dyDescent="0.35">
      <c r="B90" s="99">
        <v>63</v>
      </c>
      <c r="C90" s="55" t="s">
        <v>144</v>
      </c>
      <c r="D90" s="295">
        <v>1.0813028828929956</v>
      </c>
      <c r="E90" s="54"/>
    </row>
    <row r="91" spans="2:5" x14ac:dyDescent="0.35">
      <c r="B91" s="99">
        <v>64</v>
      </c>
      <c r="C91" s="55" t="s">
        <v>145</v>
      </c>
      <c r="D91" s="67">
        <v>7.0000000000000007E-2</v>
      </c>
      <c r="E91" s="54"/>
    </row>
    <row r="92" spans="2:5" x14ac:dyDescent="0.35">
      <c r="B92" s="99">
        <v>65</v>
      </c>
      <c r="C92" s="14" t="s">
        <v>78</v>
      </c>
      <c r="D92" s="67">
        <v>2.5000000000000001E-2</v>
      </c>
      <c r="E92" s="54"/>
    </row>
    <row r="93" spans="2:5" x14ac:dyDescent="0.35">
      <c r="B93" s="99">
        <v>66</v>
      </c>
      <c r="C93" s="14" t="s">
        <v>146</v>
      </c>
      <c r="D93" s="67">
        <v>0</v>
      </c>
      <c r="E93" s="54"/>
    </row>
    <row r="94" spans="2:5" x14ac:dyDescent="0.35">
      <c r="B94" s="99">
        <v>67</v>
      </c>
      <c r="C94" s="14" t="s">
        <v>147</v>
      </c>
      <c r="D94" s="67">
        <v>0</v>
      </c>
      <c r="E94" s="54"/>
    </row>
    <row r="95" spans="2:5" ht="22" x14ac:dyDescent="0.35">
      <c r="B95" s="99" t="s">
        <v>345</v>
      </c>
      <c r="C95" s="14" t="s">
        <v>148</v>
      </c>
      <c r="D95" s="67">
        <v>0</v>
      </c>
      <c r="E95" s="54"/>
    </row>
    <row r="96" spans="2:5" ht="22.5" customHeight="1" x14ac:dyDescent="0.35">
      <c r="B96" s="99" t="s">
        <v>346</v>
      </c>
      <c r="C96" s="14" t="s">
        <v>760</v>
      </c>
      <c r="D96" s="67">
        <v>0</v>
      </c>
      <c r="E96" s="54"/>
    </row>
    <row r="97" spans="2:5" ht="36" customHeight="1" x14ac:dyDescent="0.35">
      <c r="B97" s="125">
        <v>68</v>
      </c>
      <c r="C97" s="77" t="s">
        <v>149</v>
      </c>
      <c r="D97" s="296">
        <v>1.0113028828929955</v>
      </c>
      <c r="E97" s="76"/>
    </row>
    <row r="98" spans="2:5" ht="15" customHeight="1" x14ac:dyDescent="0.35">
      <c r="B98" s="458" t="s">
        <v>150</v>
      </c>
      <c r="C98" s="458"/>
      <c r="D98" s="458"/>
      <c r="E98" s="458"/>
    </row>
    <row r="99" spans="2:5" ht="49.5" customHeight="1" x14ac:dyDescent="0.35">
      <c r="B99" s="99">
        <v>72</v>
      </c>
      <c r="C99" s="55" t="s">
        <v>151</v>
      </c>
      <c r="D99" s="325">
        <v>0</v>
      </c>
      <c r="E99" s="54"/>
    </row>
    <row r="100" spans="2:5" ht="48" customHeight="1" x14ac:dyDescent="0.35">
      <c r="B100" s="99">
        <v>73</v>
      </c>
      <c r="C100" s="55" t="s">
        <v>152</v>
      </c>
      <c r="D100" s="56">
        <v>0</v>
      </c>
      <c r="E100" s="54"/>
    </row>
    <row r="101" spans="2:5" ht="34.5" customHeight="1" x14ac:dyDescent="0.35">
      <c r="B101" s="125">
        <v>75</v>
      </c>
      <c r="C101" s="81" t="s">
        <v>153</v>
      </c>
      <c r="D101" s="88">
        <v>0</v>
      </c>
      <c r="E101" s="80"/>
    </row>
    <row r="102" spans="2:5" ht="15" customHeight="1" x14ac:dyDescent="0.35">
      <c r="B102" s="458" t="s">
        <v>154</v>
      </c>
      <c r="C102" s="458"/>
      <c r="D102" s="458"/>
      <c r="E102" s="458"/>
    </row>
    <row r="103" spans="2:5" ht="24" customHeight="1" x14ac:dyDescent="0.35">
      <c r="B103" s="99">
        <v>76</v>
      </c>
      <c r="C103" s="55" t="s">
        <v>156</v>
      </c>
      <c r="D103" s="53">
        <v>0</v>
      </c>
      <c r="E103" s="54"/>
    </row>
    <row r="104" spans="2:5" ht="22.5" customHeight="1" x14ac:dyDescent="0.35">
      <c r="B104" s="99">
        <v>77</v>
      </c>
      <c r="C104" s="55" t="s">
        <v>155</v>
      </c>
      <c r="D104" s="53">
        <v>0</v>
      </c>
      <c r="E104" s="54"/>
    </row>
    <row r="105" spans="2:5" ht="21" customHeight="1" x14ac:dyDescent="0.35">
      <c r="B105" s="99">
        <v>78</v>
      </c>
      <c r="C105" s="55" t="s">
        <v>157</v>
      </c>
      <c r="D105" s="53">
        <v>0</v>
      </c>
      <c r="E105" s="54"/>
    </row>
    <row r="106" spans="2:5" ht="24" customHeight="1" x14ac:dyDescent="0.35">
      <c r="B106" s="125">
        <v>79</v>
      </c>
      <c r="C106" s="81" t="s">
        <v>79</v>
      </c>
      <c r="D106" s="297">
        <v>0</v>
      </c>
      <c r="E106" s="80"/>
    </row>
    <row r="107" spans="2:5" ht="15" customHeight="1" x14ac:dyDescent="0.35">
      <c r="B107" s="458" t="s">
        <v>158</v>
      </c>
      <c r="C107" s="458"/>
      <c r="D107" s="458"/>
      <c r="E107" s="458"/>
    </row>
    <row r="108" spans="2:5" x14ac:dyDescent="0.35">
      <c r="B108" s="99">
        <v>80</v>
      </c>
      <c r="C108" s="55" t="s">
        <v>160</v>
      </c>
      <c r="D108" s="53"/>
      <c r="E108" s="54"/>
    </row>
    <row r="109" spans="2:5" ht="22.5" customHeight="1" x14ac:dyDescent="0.35">
      <c r="B109" s="99">
        <v>81</v>
      </c>
      <c r="C109" s="55" t="s">
        <v>161</v>
      </c>
      <c r="D109" s="53"/>
      <c r="E109" s="54" t="s">
        <v>159</v>
      </c>
    </row>
    <row r="110" spans="2:5" x14ac:dyDescent="0.35">
      <c r="B110" s="99">
        <v>82</v>
      </c>
      <c r="C110" s="55" t="s">
        <v>162</v>
      </c>
      <c r="D110" s="53"/>
      <c r="E110" s="54"/>
    </row>
    <row r="111" spans="2:5" ht="21.75" customHeight="1" x14ac:dyDescent="0.35">
      <c r="B111" s="99">
        <v>83</v>
      </c>
      <c r="C111" s="55" t="s">
        <v>163</v>
      </c>
      <c r="D111" s="53"/>
      <c r="E111" s="54"/>
    </row>
    <row r="112" spans="2:5" x14ac:dyDescent="0.35">
      <c r="B112" s="99">
        <v>84</v>
      </c>
      <c r="C112" s="55" t="s">
        <v>80</v>
      </c>
      <c r="D112" s="53"/>
      <c r="E112" s="54"/>
    </row>
    <row r="113" spans="2:5" ht="23.25" customHeight="1" thickBot="1" x14ac:dyDescent="0.4">
      <c r="B113" s="112">
        <v>85</v>
      </c>
      <c r="C113" s="59" t="s">
        <v>164</v>
      </c>
      <c r="D113" s="57"/>
      <c r="E113" s="58"/>
    </row>
    <row r="114" spans="2:5" x14ac:dyDescent="0.35">
      <c r="B114" s="42" t="s">
        <v>914</v>
      </c>
      <c r="C114" s="42"/>
      <c r="D114" s="62"/>
      <c r="E114" s="31"/>
    </row>
    <row r="115" spans="2:5" ht="26.5" customHeight="1" x14ac:dyDescent="0.35">
      <c r="B115" s="456" t="s">
        <v>915</v>
      </c>
      <c r="C115" s="456"/>
      <c r="D115" s="456"/>
      <c r="E115" s="456"/>
    </row>
    <row r="116" spans="2:5" ht="12" customHeight="1" x14ac:dyDescent="0.35">
      <c r="B116" s="42" t="s">
        <v>761</v>
      </c>
      <c r="C116" s="42"/>
      <c r="D116" s="62"/>
      <c r="E116" s="31"/>
    </row>
    <row r="117" spans="2:5" x14ac:dyDescent="0.35">
      <c r="B117" s="42" t="s">
        <v>762</v>
      </c>
      <c r="C117" s="42"/>
      <c r="D117" s="62"/>
      <c r="E117" s="31"/>
    </row>
  </sheetData>
  <sheetProtection algorithmName="SHA-512" hashValue="pDFAeZs2EUDo3qVIQ7LnTZVfqBY7yDBqftDq77H9x48UcCBJ6ZchgmZ6oERp5kFY/7EkNwkZCmLH5i3VXVOJUg==" saltValue="tKXISmHfEeDn5OtRXfQ+5Q==" spinCount="100000" sheet="1" formatCells="0" formatColumns="0" formatRows="0" insertColumns="0" insertRows="0" insertHyperlinks="0" deleteColumns="0" deleteRows="0" sort="0" autoFilter="0" pivotTables="0"/>
  <mergeCells count="14">
    <mergeCell ref="B6:E6"/>
    <mergeCell ref="B115:E115"/>
    <mergeCell ref="B9:D9"/>
    <mergeCell ref="B10:E10"/>
    <mergeCell ref="B20:E20"/>
    <mergeCell ref="B47:E47"/>
    <mergeCell ref="B57:E57"/>
    <mergeCell ref="B67:E67"/>
    <mergeCell ref="B76:E76"/>
    <mergeCell ref="B87:E87"/>
    <mergeCell ref="B98:E98"/>
    <mergeCell ref="B102:E102"/>
    <mergeCell ref="B107:E107"/>
    <mergeCell ref="C8:E8"/>
  </mergeCells>
  <hyperlinks>
    <hyperlink ref="B2" location="Tartalom!A1" display="Back to contents page" xr:uid="{D130A6E0-8076-4815-9D1B-BE944B1AF36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7"/>
  <sheetViews>
    <sheetView showGridLines="0" zoomScale="85" zoomScaleNormal="85" workbookViewId="0">
      <selection activeCell="B2" sqref="B2"/>
    </sheetView>
  </sheetViews>
  <sheetFormatPr defaultRowHeight="14.5" x14ac:dyDescent="0.35"/>
  <cols>
    <col min="1" max="1" width="4.453125" customWidth="1"/>
    <col min="2" max="2" width="6.1796875" customWidth="1"/>
    <col min="3" max="3" width="72.453125" customWidth="1"/>
    <col min="4" max="5" width="20.1796875" customWidth="1"/>
  </cols>
  <sheetData>
    <row r="1" spans="2:8" ht="12.75" customHeight="1" x14ac:dyDescent="0.35"/>
    <row r="2" spans="2:8" x14ac:dyDescent="0.35">
      <c r="B2" s="153" t="s">
        <v>0</v>
      </c>
      <c r="C2" s="100"/>
      <c r="D2" s="100"/>
    </row>
    <row r="3" spans="2:8" x14ac:dyDescent="0.35">
      <c r="B3" s="1"/>
      <c r="C3" s="1"/>
      <c r="D3" s="1"/>
    </row>
    <row r="4" spans="2:8" ht="15.5" x14ac:dyDescent="0.35">
      <c r="B4" s="19" t="s">
        <v>765</v>
      </c>
      <c r="C4" s="2"/>
      <c r="D4" s="2"/>
    </row>
    <row r="5" spans="2:8" ht="2.15" customHeight="1" x14ac:dyDescent="0.35">
      <c r="B5" s="1"/>
      <c r="C5" s="1"/>
      <c r="D5" s="1"/>
    </row>
    <row r="6" spans="2:8" ht="2.15" customHeight="1" x14ac:dyDescent="0.35">
      <c r="B6" s="438"/>
      <c r="C6" s="438"/>
      <c r="D6" s="438"/>
    </row>
    <row r="7" spans="2:8" ht="2.15" customHeight="1" x14ac:dyDescent="0.35">
      <c r="B7" s="3"/>
      <c r="C7" s="4"/>
      <c r="D7" s="4"/>
    </row>
    <row r="8" spans="2:8" ht="15" thickBot="1" x14ac:dyDescent="0.4">
      <c r="B8" s="32"/>
    </row>
    <row r="9" spans="2:8" ht="15" thickBot="1" x14ac:dyDescent="0.4">
      <c r="B9" s="32"/>
      <c r="C9" s="68" t="s">
        <v>2</v>
      </c>
      <c r="D9" s="69">
        <f>+Tartalom!B3</f>
        <v>44561</v>
      </c>
      <c r="E9" s="69">
        <v>44196</v>
      </c>
    </row>
    <row r="10" spans="2:8" x14ac:dyDescent="0.35">
      <c r="C10" s="460" t="s">
        <v>644</v>
      </c>
      <c r="D10" s="460"/>
      <c r="E10" s="308"/>
    </row>
    <row r="11" spans="2:8" ht="19.5" customHeight="1" x14ac:dyDescent="0.35">
      <c r="C11" s="271" t="s">
        <v>105</v>
      </c>
      <c r="D11" s="266">
        <v>30949.035925750082</v>
      </c>
      <c r="E11" s="266">
        <v>32231</v>
      </c>
    </row>
    <row r="12" spans="2:8" ht="30.75" customHeight="1" x14ac:dyDescent="0.35">
      <c r="C12" s="14" t="s">
        <v>645</v>
      </c>
      <c r="D12" s="56">
        <v>30220.714662770082</v>
      </c>
      <c r="E12" s="56">
        <v>31288</v>
      </c>
    </row>
    <row r="13" spans="2:8" ht="36.75" customHeight="1" x14ac:dyDescent="0.35">
      <c r="C13" s="14" t="s">
        <v>770</v>
      </c>
      <c r="D13" s="56"/>
      <c r="E13" s="56"/>
    </row>
    <row r="14" spans="2:8" x14ac:dyDescent="0.35">
      <c r="C14" s="271" t="s">
        <v>143</v>
      </c>
      <c r="D14" s="266">
        <v>30949.035925750082</v>
      </c>
      <c r="E14" s="266">
        <v>32231</v>
      </c>
      <c r="G14" s="431"/>
      <c r="H14" s="431"/>
    </row>
    <row r="15" spans="2:8" ht="28.5" customHeight="1" x14ac:dyDescent="0.35">
      <c r="C15" s="14" t="s">
        <v>646</v>
      </c>
      <c r="D15" s="56">
        <v>30220.714662770082</v>
      </c>
      <c r="E15" s="56">
        <v>31288</v>
      </c>
    </row>
    <row r="16" spans="2:8" ht="38.25" customHeight="1" x14ac:dyDescent="0.35">
      <c r="C16" s="14" t="s">
        <v>771</v>
      </c>
      <c r="D16" s="56"/>
      <c r="E16" s="56"/>
    </row>
    <row r="17" spans="3:8" x14ac:dyDescent="0.35">
      <c r="C17" s="271" t="s">
        <v>647</v>
      </c>
      <c r="D17" s="266">
        <v>30949.035925750082</v>
      </c>
      <c r="E17" s="266">
        <v>32231</v>
      </c>
    </row>
    <row r="18" spans="3:8" ht="30.75" customHeight="1" x14ac:dyDescent="0.35">
      <c r="C18" s="14" t="s">
        <v>648</v>
      </c>
      <c r="D18" s="56">
        <v>30220.714662770082</v>
      </c>
      <c r="E18" s="56">
        <v>31288</v>
      </c>
    </row>
    <row r="19" spans="3:8" ht="35.25" customHeight="1" x14ac:dyDescent="0.35">
      <c r="C19" s="14" t="s">
        <v>772</v>
      </c>
      <c r="D19" s="56"/>
      <c r="E19" s="56"/>
      <c r="H19" s="310"/>
    </row>
    <row r="20" spans="3:8" x14ac:dyDescent="0.35">
      <c r="C20" s="461" t="s">
        <v>649</v>
      </c>
      <c r="D20" s="461"/>
      <c r="E20" s="267"/>
    </row>
    <row r="21" spans="3:8" x14ac:dyDescent="0.35">
      <c r="C21" s="14" t="s">
        <v>650</v>
      </c>
      <c r="D21" s="263">
        <v>28621.985953599604</v>
      </c>
      <c r="E21" s="263">
        <v>32566</v>
      </c>
    </row>
    <row r="22" spans="3:8" ht="20" x14ac:dyDescent="0.35">
      <c r="C22" s="271" t="s">
        <v>651</v>
      </c>
      <c r="D22" s="268">
        <v>27893.664690619604</v>
      </c>
      <c r="E22" s="268">
        <v>31623</v>
      </c>
    </row>
    <row r="23" spans="3:8" x14ac:dyDescent="0.35">
      <c r="C23" s="462" t="s">
        <v>652</v>
      </c>
      <c r="D23" s="462"/>
      <c r="E23" s="264"/>
    </row>
    <row r="24" spans="3:8" ht="28.5" customHeight="1" x14ac:dyDescent="0.35">
      <c r="C24" s="271" t="s">
        <v>653</v>
      </c>
      <c r="D24" s="269">
        <v>1.0813028828929958</v>
      </c>
      <c r="E24" s="269">
        <f>+E11/E21</f>
        <v>0.98971319781367073</v>
      </c>
    </row>
    <row r="25" spans="3:8" ht="42" customHeight="1" x14ac:dyDescent="0.35">
      <c r="C25" s="14" t="s">
        <v>654</v>
      </c>
      <c r="D25" s="67">
        <v>1.0834257526919022</v>
      </c>
      <c r="E25" s="67">
        <f>+E12/E22</f>
        <v>0.9894064446763432</v>
      </c>
    </row>
    <row r="26" spans="3:8" ht="42" customHeight="1" x14ac:dyDescent="0.35">
      <c r="C26" s="14" t="s">
        <v>773</v>
      </c>
      <c r="D26" s="67"/>
      <c r="E26" s="67"/>
    </row>
    <row r="27" spans="3:8" ht="31.5" customHeight="1" x14ac:dyDescent="0.35">
      <c r="C27" s="271" t="s">
        <v>655</v>
      </c>
      <c r="D27" s="269">
        <v>1.0813028828929958</v>
      </c>
      <c r="E27" s="269">
        <f>+E14/E21</f>
        <v>0.98971319781367073</v>
      </c>
    </row>
    <row r="28" spans="3:8" ht="39.75" customHeight="1" x14ac:dyDescent="0.35">
      <c r="C28" s="14" t="s">
        <v>656</v>
      </c>
      <c r="D28" s="67">
        <v>1.0834257526919022</v>
      </c>
      <c r="E28" s="67">
        <f>+E15/E22</f>
        <v>0.9894064446763432</v>
      </c>
    </row>
    <row r="29" spans="3:8" ht="39.75" customHeight="1" x14ac:dyDescent="0.35">
      <c r="C29" s="14" t="s">
        <v>774</v>
      </c>
      <c r="D29" s="67"/>
      <c r="E29" s="67"/>
    </row>
    <row r="30" spans="3:8" ht="28.5" customHeight="1" x14ac:dyDescent="0.35">
      <c r="C30" s="271" t="s">
        <v>657</v>
      </c>
      <c r="D30" s="269">
        <v>1.0813028828929958</v>
      </c>
      <c r="E30" s="269">
        <f>+E17/E21</f>
        <v>0.98971319781367073</v>
      </c>
    </row>
    <row r="31" spans="3:8" ht="39" customHeight="1" x14ac:dyDescent="0.35">
      <c r="C31" s="14" t="s">
        <v>658</v>
      </c>
      <c r="D31" s="67">
        <v>1.0834257526919022</v>
      </c>
      <c r="E31" s="67">
        <f>+E18/E22</f>
        <v>0.9894064446763432</v>
      </c>
    </row>
    <row r="32" spans="3:8" ht="39" customHeight="1" x14ac:dyDescent="0.35">
      <c r="C32" s="14" t="s">
        <v>775</v>
      </c>
      <c r="D32" s="67"/>
      <c r="E32" s="67"/>
    </row>
    <row r="33" spans="3:5" x14ac:dyDescent="0.35">
      <c r="C33" s="461" t="s">
        <v>199</v>
      </c>
      <c r="D33" s="461"/>
      <c r="E33" s="309"/>
    </row>
    <row r="34" spans="3:5" x14ac:dyDescent="0.35">
      <c r="C34" s="14" t="s">
        <v>659</v>
      </c>
      <c r="D34" s="56">
        <v>370979.66812875</v>
      </c>
      <c r="E34" s="56">
        <v>476166</v>
      </c>
    </row>
    <row r="35" spans="3:5" x14ac:dyDescent="0.35">
      <c r="C35" s="271" t="s">
        <v>199</v>
      </c>
      <c r="D35" s="270">
        <v>8.3425153949431785E-2</v>
      </c>
      <c r="E35" s="270">
        <v>6.7688579192970513E-2</v>
      </c>
    </row>
    <row r="36" spans="3:5" ht="20" x14ac:dyDescent="0.35">
      <c r="C36" s="271" t="s">
        <v>660</v>
      </c>
      <c r="D36" s="270">
        <v>8.1622159969417268E-2</v>
      </c>
      <c r="E36" s="270">
        <v>6.5838564210907294E-2</v>
      </c>
    </row>
    <row r="37" spans="3:5" ht="37.5" customHeight="1" thickBot="1" x14ac:dyDescent="0.4">
      <c r="C37" s="187" t="s">
        <v>776</v>
      </c>
      <c r="D37" s="265"/>
      <c r="E37" s="265"/>
    </row>
  </sheetData>
  <sheetProtection algorithmName="SHA-512" hashValue="sdhoPMyiZMS4ZpKc+DsClrRBVqxW1AdKrjPqSJ/kgipHFDJ78oc2sLJfnHLMwfmXWMOIfQJ21aMQgrkc88VuCw==" saltValue="59gqU+MHlnSSMa7WgwowXw==" spinCount="100000" sheet="1" formatCells="0" formatColumns="0" formatRows="0" insertColumns="0" insertRows="0" insertHyperlinks="0" deleteColumns="0" deleteRows="0" sort="0" autoFilter="0" pivotTables="0"/>
  <mergeCells count="5">
    <mergeCell ref="B6:D6"/>
    <mergeCell ref="C10:D10"/>
    <mergeCell ref="C20:D20"/>
    <mergeCell ref="C23:D23"/>
    <mergeCell ref="C33:D33"/>
  </mergeCells>
  <hyperlinks>
    <hyperlink ref="B2" location="Tartalom!A1" display="Back to contents page" xr:uid="{E491D085-101F-4D3F-8BB4-8FF61A2B431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D24"/>
  <sheetViews>
    <sheetView showGridLines="0" zoomScale="85" zoomScaleNormal="85" workbookViewId="0">
      <selection activeCell="H30" sqref="H30"/>
    </sheetView>
  </sheetViews>
  <sheetFormatPr defaultRowHeight="14.5" x14ac:dyDescent="0.35"/>
  <cols>
    <col min="1" max="1" width="4.453125" customWidth="1"/>
    <col min="2" max="2" width="5.81640625" customWidth="1"/>
    <col min="3" max="3" width="80.81640625" customWidth="1"/>
    <col min="4" max="4" width="13.81640625" customWidth="1"/>
  </cols>
  <sheetData>
    <row r="1" spans="2:4" ht="12.75" customHeight="1" x14ac:dyDescent="0.35"/>
    <row r="2" spans="2:4" x14ac:dyDescent="0.35">
      <c r="B2" s="153" t="s">
        <v>0</v>
      </c>
      <c r="C2" s="100"/>
    </row>
    <row r="3" spans="2:4" x14ac:dyDescent="0.35">
      <c r="B3" s="1"/>
      <c r="C3" s="1"/>
    </row>
    <row r="4" spans="2:4" ht="15.5" x14ac:dyDescent="0.35">
      <c r="B4" s="19" t="s">
        <v>173</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50">
        <f>+Tartalom!B3</f>
        <v>44561</v>
      </c>
      <c r="D8" s="450"/>
    </row>
    <row r="9" spans="2:4" ht="23.25" customHeight="1" thickBot="1" x14ac:dyDescent="0.4">
      <c r="B9" s="457" t="s">
        <v>167</v>
      </c>
      <c r="C9" s="457"/>
      <c r="D9" s="23" t="s">
        <v>168</v>
      </c>
    </row>
    <row r="10" spans="2:4" x14ac:dyDescent="0.35">
      <c r="B10" s="99">
        <v>1</v>
      </c>
      <c r="C10" s="72" t="s">
        <v>169</v>
      </c>
      <c r="D10" s="56">
        <v>475867.75989500002</v>
      </c>
    </row>
    <row r="11" spans="2:4" ht="24" customHeight="1" x14ac:dyDescent="0.35">
      <c r="B11" s="99">
        <v>2</v>
      </c>
      <c r="C11" s="72" t="s">
        <v>174</v>
      </c>
      <c r="D11" s="56">
        <v>0</v>
      </c>
    </row>
    <row r="12" spans="2:4" ht="24" customHeight="1" x14ac:dyDescent="0.35">
      <c r="B12" s="99">
        <v>3</v>
      </c>
      <c r="C12" s="72" t="s">
        <v>175</v>
      </c>
      <c r="D12" s="56">
        <v>0</v>
      </c>
    </row>
    <row r="13" spans="2:4" x14ac:dyDescent="0.35">
      <c r="B13" s="99">
        <v>4</v>
      </c>
      <c r="C13" s="72" t="s">
        <v>176</v>
      </c>
      <c r="D13" s="56">
        <v>0</v>
      </c>
    </row>
    <row r="14" spans="2:4" ht="30" x14ac:dyDescent="0.35">
      <c r="B14" s="99">
        <v>5</v>
      </c>
      <c r="C14" s="72" t="s">
        <v>177</v>
      </c>
      <c r="D14" s="56">
        <v>0</v>
      </c>
    </row>
    <row r="15" spans="2:4" ht="20" x14ac:dyDescent="0.35">
      <c r="B15" s="99">
        <v>6</v>
      </c>
      <c r="C15" s="72" t="s">
        <v>178</v>
      </c>
      <c r="D15" s="56">
        <v>0</v>
      </c>
    </row>
    <row r="16" spans="2:4" x14ac:dyDescent="0.35">
      <c r="B16" s="99">
        <v>7</v>
      </c>
      <c r="C16" s="72" t="s">
        <v>179</v>
      </c>
      <c r="D16" s="56">
        <v>0</v>
      </c>
    </row>
    <row r="17" spans="2:4" x14ac:dyDescent="0.35">
      <c r="B17" s="99">
        <v>8</v>
      </c>
      <c r="C17" s="72" t="s">
        <v>180</v>
      </c>
      <c r="D17" s="56">
        <v>0</v>
      </c>
    </row>
    <row r="18" spans="2:4" x14ac:dyDescent="0.35">
      <c r="B18" s="99">
        <v>9</v>
      </c>
      <c r="C18" s="72" t="s">
        <v>170</v>
      </c>
      <c r="D18" s="56">
        <v>0</v>
      </c>
    </row>
    <row r="19" spans="2:4" x14ac:dyDescent="0.35">
      <c r="B19" s="99">
        <v>10</v>
      </c>
      <c r="C19" s="72" t="s">
        <v>171</v>
      </c>
      <c r="D19" s="56">
        <v>104.00601899999999</v>
      </c>
    </row>
    <row r="20" spans="2:4" ht="20" x14ac:dyDescent="0.35">
      <c r="B20" s="99">
        <v>11</v>
      </c>
      <c r="C20" s="72" t="s">
        <v>181</v>
      </c>
      <c r="D20" s="56">
        <v>0</v>
      </c>
    </row>
    <row r="21" spans="2:4" ht="20" x14ac:dyDescent="0.35">
      <c r="B21" s="99" t="s">
        <v>349</v>
      </c>
      <c r="C21" s="72" t="s">
        <v>182</v>
      </c>
      <c r="D21" s="56">
        <v>0</v>
      </c>
    </row>
    <row r="22" spans="2:4" ht="20" x14ac:dyDescent="0.35">
      <c r="B22" s="99" t="s">
        <v>350</v>
      </c>
      <c r="C22" s="72" t="s">
        <v>183</v>
      </c>
      <c r="D22" s="56">
        <v>0</v>
      </c>
    </row>
    <row r="23" spans="2:4" x14ac:dyDescent="0.35">
      <c r="B23" s="99">
        <v>12</v>
      </c>
      <c r="C23" s="74" t="s">
        <v>172</v>
      </c>
      <c r="D23" s="56">
        <v>-104992.22353824998</v>
      </c>
    </row>
    <row r="24" spans="2:4" ht="15" thickBot="1" x14ac:dyDescent="0.4">
      <c r="B24" s="112">
        <v>13</v>
      </c>
      <c r="C24" s="73" t="s">
        <v>184</v>
      </c>
      <c r="D24" s="60">
        <v>370979.54237575008</v>
      </c>
    </row>
  </sheetData>
  <sheetProtection algorithmName="SHA-512" hashValue="tHoR12lYH59CRg5cW8wMiej/TCMswePeGlIT9Ax2BDj+IL/NcpPCIZKt/BWnxNbagr8qPmoiYBLm0cAAzRCdNQ==" saltValue="VCBt1VjHkbQ1nfkzjnTsOg==" spinCount="100000" sheet="1" formatCells="0" formatColumns="0" formatRows="0" insertColumns="0" insertRows="0" insertHyperlinks="0" deleteColumns="0" deleteRows="0" sort="0" autoFilter="0" pivotTables="0"/>
  <mergeCells count="2">
    <mergeCell ref="B9:C9"/>
    <mergeCell ref="C8:D8"/>
  </mergeCells>
  <hyperlinks>
    <hyperlink ref="B2" location="Tartalom!A1" display="Back to contents page" xr:uid="{31108411-80F2-450D-AE68-A5DB5B4B2836}"/>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73"/>
  <sheetViews>
    <sheetView showGridLines="0" zoomScale="85" zoomScaleNormal="85" workbookViewId="0">
      <selection activeCell="L23" sqref="L23"/>
    </sheetView>
  </sheetViews>
  <sheetFormatPr defaultRowHeight="14.5" x14ac:dyDescent="0.35"/>
  <cols>
    <col min="1" max="1" width="4.453125" customWidth="1"/>
    <col min="2" max="2" width="5.81640625" customWidth="1"/>
    <col min="3" max="3" width="80.81640625" customWidth="1"/>
    <col min="4" max="5" width="26.54296875" customWidth="1"/>
  </cols>
  <sheetData>
    <row r="1" spans="2:5" ht="12.75" customHeight="1" x14ac:dyDescent="0.35"/>
    <row r="2" spans="2:5" x14ac:dyDescent="0.35">
      <c r="B2" s="153" t="s">
        <v>0</v>
      </c>
      <c r="C2" s="48"/>
      <c r="D2" s="48"/>
    </row>
    <row r="3" spans="2:5" x14ac:dyDescent="0.35">
      <c r="B3" s="1"/>
      <c r="C3" s="1"/>
      <c r="D3" s="1"/>
    </row>
    <row r="4" spans="2:5" ht="15.5" x14ac:dyDescent="0.35">
      <c r="B4" s="19" t="s">
        <v>185</v>
      </c>
      <c r="C4" s="2"/>
      <c r="D4" s="2"/>
    </row>
    <row r="5" spans="2:5" x14ac:dyDescent="0.35">
      <c r="B5" s="1"/>
      <c r="C5" s="1"/>
      <c r="D5" s="1"/>
    </row>
    <row r="6" spans="2:5" ht="45.5" customHeight="1" x14ac:dyDescent="0.35">
      <c r="B6" s="446" t="s">
        <v>916</v>
      </c>
      <c r="C6" s="446"/>
      <c r="D6" s="446"/>
      <c r="E6" s="446"/>
    </row>
    <row r="7" spans="2:5" ht="7.5" customHeight="1" x14ac:dyDescent="0.35">
      <c r="B7" s="463"/>
      <c r="C7" s="463"/>
      <c r="D7" s="463"/>
      <c r="E7" s="463"/>
    </row>
    <row r="8" spans="2:5" ht="15" thickBot="1" x14ac:dyDescent="0.4">
      <c r="C8" s="450"/>
      <c r="D8" s="450"/>
      <c r="E8" s="450"/>
    </row>
    <row r="9" spans="2:5" ht="32.25" customHeight="1" thickBot="1" x14ac:dyDescent="0.4">
      <c r="B9" s="101"/>
      <c r="C9" s="442" t="s">
        <v>167</v>
      </c>
      <c r="D9" s="464" t="s">
        <v>186</v>
      </c>
      <c r="E9" s="464"/>
    </row>
    <row r="10" spans="2:5" ht="24" customHeight="1" thickBot="1" x14ac:dyDescent="0.4">
      <c r="B10" s="52"/>
      <c r="C10" s="443"/>
      <c r="D10" s="83">
        <f>+Tartalom!B3</f>
        <v>44561</v>
      </c>
      <c r="E10" s="83">
        <f>+EOMONTH(D10,-12)</f>
        <v>44196</v>
      </c>
    </row>
    <row r="11" spans="2:5" x14ac:dyDescent="0.35">
      <c r="B11" s="465" t="s">
        <v>187</v>
      </c>
      <c r="C11" s="465"/>
      <c r="D11" s="465"/>
      <c r="E11" s="465"/>
    </row>
    <row r="12" spans="2:5" x14ac:dyDescent="0.35">
      <c r="B12" s="99">
        <v>1</v>
      </c>
      <c r="C12" s="72" t="s">
        <v>200</v>
      </c>
      <c r="D12" s="386">
        <v>476596.08115798002</v>
      </c>
      <c r="E12" s="386">
        <v>476131</v>
      </c>
    </row>
    <row r="13" spans="2:5" ht="27.75" customHeight="1" x14ac:dyDescent="0.35">
      <c r="B13" s="99">
        <v>2</v>
      </c>
      <c r="C13" s="72" t="s">
        <v>201</v>
      </c>
      <c r="D13" s="386">
        <v>0</v>
      </c>
      <c r="E13" s="386">
        <v>0</v>
      </c>
    </row>
    <row r="14" spans="2:5" ht="25.5" customHeight="1" x14ac:dyDescent="0.35">
      <c r="B14" s="99">
        <v>3</v>
      </c>
      <c r="C14" s="72" t="s">
        <v>190</v>
      </c>
      <c r="D14" s="386">
        <v>0</v>
      </c>
      <c r="E14" s="386">
        <v>0</v>
      </c>
    </row>
    <row r="15" spans="2:5" x14ac:dyDescent="0.35">
      <c r="B15" s="99">
        <v>4</v>
      </c>
      <c r="C15" s="72" t="s">
        <v>202</v>
      </c>
      <c r="D15" s="386">
        <v>0</v>
      </c>
      <c r="E15" s="386">
        <v>0</v>
      </c>
    </row>
    <row r="16" spans="2:5" x14ac:dyDescent="0.35">
      <c r="B16" s="99">
        <v>5</v>
      </c>
      <c r="C16" s="72" t="s">
        <v>203</v>
      </c>
      <c r="D16" s="386">
        <v>0</v>
      </c>
      <c r="E16" s="386">
        <v>0</v>
      </c>
    </row>
    <row r="17" spans="2:5" x14ac:dyDescent="0.35">
      <c r="B17" s="99">
        <v>6</v>
      </c>
      <c r="C17" s="72" t="s">
        <v>204</v>
      </c>
      <c r="D17" s="386">
        <v>-32.944871229922455</v>
      </c>
      <c r="E17" s="386">
        <v>-40</v>
      </c>
    </row>
    <row r="18" spans="2:5" ht="20.25" customHeight="1" x14ac:dyDescent="0.35">
      <c r="B18" s="125">
        <v>7</v>
      </c>
      <c r="C18" s="85" t="s">
        <v>205</v>
      </c>
      <c r="D18" s="86">
        <v>476563.13628675009</v>
      </c>
      <c r="E18" s="86">
        <v>476091</v>
      </c>
    </row>
    <row r="19" spans="2:5" x14ac:dyDescent="0.35">
      <c r="B19" s="465" t="s">
        <v>188</v>
      </c>
      <c r="C19" s="465"/>
      <c r="D19" s="465"/>
      <c r="E19" s="465"/>
    </row>
    <row r="20" spans="2:5" x14ac:dyDescent="0.35">
      <c r="B20" s="99">
        <v>8</v>
      </c>
      <c r="C20" s="72" t="s">
        <v>206</v>
      </c>
      <c r="D20" s="386">
        <v>0</v>
      </c>
      <c r="E20" s="386">
        <v>0</v>
      </c>
    </row>
    <row r="21" spans="2:5" ht="21.75" customHeight="1" x14ac:dyDescent="0.35">
      <c r="B21" s="99" t="s">
        <v>351</v>
      </c>
      <c r="C21" s="72" t="s">
        <v>207</v>
      </c>
      <c r="D21" s="386">
        <v>0</v>
      </c>
      <c r="E21" s="386">
        <v>0</v>
      </c>
    </row>
    <row r="22" spans="2:5" x14ac:dyDescent="0.35">
      <c r="B22" s="99">
        <v>9</v>
      </c>
      <c r="C22" s="72" t="s">
        <v>208</v>
      </c>
      <c r="D22" s="386">
        <v>0</v>
      </c>
      <c r="E22" s="386">
        <v>0</v>
      </c>
    </row>
    <row r="23" spans="2:5" ht="21.75" customHeight="1" x14ac:dyDescent="0.35">
      <c r="B23" s="99" t="s">
        <v>347</v>
      </c>
      <c r="C23" s="72" t="s">
        <v>209</v>
      </c>
      <c r="D23" s="386">
        <v>0</v>
      </c>
      <c r="E23" s="386">
        <v>0</v>
      </c>
    </row>
    <row r="24" spans="2:5" x14ac:dyDescent="0.35">
      <c r="B24" s="99" t="s">
        <v>348</v>
      </c>
      <c r="C24" s="72" t="s">
        <v>189</v>
      </c>
      <c r="D24" s="386">
        <v>0</v>
      </c>
      <c r="E24" s="386">
        <v>0</v>
      </c>
    </row>
    <row r="25" spans="2:5" x14ac:dyDescent="0.35">
      <c r="B25" s="99">
        <v>10</v>
      </c>
      <c r="C25" s="72" t="s">
        <v>210</v>
      </c>
      <c r="D25" s="386">
        <v>0</v>
      </c>
      <c r="E25" s="386">
        <v>0</v>
      </c>
    </row>
    <row r="26" spans="2:5" ht="24" customHeight="1" x14ac:dyDescent="0.35">
      <c r="B26" s="99" t="s">
        <v>352</v>
      </c>
      <c r="C26" s="72" t="s">
        <v>211</v>
      </c>
      <c r="D26" s="386">
        <v>0</v>
      </c>
      <c r="E26" s="386">
        <v>0</v>
      </c>
    </row>
    <row r="27" spans="2:5" ht="22.5" customHeight="1" x14ac:dyDescent="0.35">
      <c r="B27" s="99" t="s">
        <v>353</v>
      </c>
      <c r="C27" s="72" t="s">
        <v>212</v>
      </c>
      <c r="D27" s="386">
        <v>0</v>
      </c>
      <c r="E27" s="386">
        <v>0</v>
      </c>
    </row>
    <row r="28" spans="2:5" x14ac:dyDescent="0.35">
      <c r="B28" s="99">
        <v>11</v>
      </c>
      <c r="C28" s="72" t="s">
        <v>213</v>
      </c>
      <c r="D28" s="386">
        <v>0</v>
      </c>
      <c r="E28" s="386">
        <v>0</v>
      </c>
    </row>
    <row r="29" spans="2:5" x14ac:dyDescent="0.35">
      <c r="B29" s="99">
        <v>12</v>
      </c>
      <c r="C29" s="72" t="s">
        <v>214</v>
      </c>
      <c r="D29" s="386">
        <v>0</v>
      </c>
      <c r="E29" s="386">
        <v>0</v>
      </c>
    </row>
    <row r="30" spans="2:5" x14ac:dyDescent="0.35">
      <c r="B30" s="125">
        <v>13</v>
      </c>
      <c r="C30" s="85" t="s">
        <v>215</v>
      </c>
      <c r="D30" s="86">
        <v>0</v>
      </c>
      <c r="E30" s="86">
        <v>0</v>
      </c>
    </row>
    <row r="31" spans="2:5" x14ac:dyDescent="0.35">
      <c r="B31" s="465" t="s">
        <v>216</v>
      </c>
      <c r="C31" s="465"/>
      <c r="D31" s="465"/>
      <c r="E31" s="465"/>
    </row>
    <row r="32" spans="2:5" ht="21" customHeight="1" x14ac:dyDescent="0.35">
      <c r="B32" s="99">
        <v>14</v>
      </c>
      <c r="C32" s="72" t="s">
        <v>217</v>
      </c>
      <c r="D32" s="386">
        <v>0</v>
      </c>
      <c r="E32" s="386">
        <v>0</v>
      </c>
    </row>
    <row r="33" spans="2:5" ht="21.75" customHeight="1" x14ac:dyDescent="0.35">
      <c r="B33" s="99">
        <v>15</v>
      </c>
      <c r="C33" s="72" t="s">
        <v>191</v>
      </c>
      <c r="D33" s="386">
        <v>0</v>
      </c>
      <c r="E33" s="386">
        <v>0</v>
      </c>
    </row>
    <row r="34" spans="2:5" x14ac:dyDescent="0.35">
      <c r="B34" s="99">
        <v>16</v>
      </c>
      <c r="C34" s="72" t="s">
        <v>192</v>
      </c>
      <c r="D34" s="386">
        <v>0</v>
      </c>
      <c r="E34" s="386">
        <v>0</v>
      </c>
    </row>
    <row r="35" spans="2:5" ht="24.75" customHeight="1" x14ac:dyDescent="0.35">
      <c r="B35" s="99" t="s">
        <v>354</v>
      </c>
      <c r="C35" s="72" t="s">
        <v>218</v>
      </c>
      <c r="D35" s="386">
        <v>0</v>
      </c>
      <c r="E35" s="386">
        <v>0</v>
      </c>
    </row>
    <row r="36" spans="2:5" x14ac:dyDescent="0.35">
      <c r="B36" s="99">
        <v>17</v>
      </c>
      <c r="C36" s="72" t="s">
        <v>193</v>
      </c>
      <c r="D36" s="386">
        <v>0</v>
      </c>
      <c r="E36" s="386">
        <v>0</v>
      </c>
    </row>
    <row r="37" spans="2:5" x14ac:dyDescent="0.35">
      <c r="B37" s="99" t="s">
        <v>355</v>
      </c>
      <c r="C37" s="72" t="s">
        <v>195</v>
      </c>
      <c r="D37" s="386">
        <v>0</v>
      </c>
      <c r="E37" s="386">
        <v>0</v>
      </c>
    </row>
    <row r="38" spans="2:5" x14ac:dyDescent="0.35">
      <c r="B38" s="125">
        <v>18</v>
      </c>
      <c r="C38" s="85" t="s">
        <v>219</v>
      </c>
      <c r="D38" s="86">
        <v>0</v>
      </c>
      <c r="E38" s="86">
        <v>0</v>
      </c>
    </row>
    <row r="39" spans="2:5" x14ac:dyDescent="0.35">
      <c r="B39" s="465" t="s">
        <v>196</v>
      </c>
      <c r="C39" s="465"/>
      <c r="D39" s="465"/>
      <c r="E39" s="465"/>
    </row>
    <row r="40" spans="2:5" x14ac:dyDescent="0.35">
      <c r="B40" s="99">
        <v>19</v>
      </c>
      <c r="C40" s="72" t="s">
        <v>220</v>
      </c>
      <c r="D40" s="386">
        <v>130.87572399999996</v>
      </c>
      <c r="E40" s="386">
        <v>141</v>
      </c>
    </row>
    <row r="41" spans="2:5" x14ac:dyDescent="0.35">
      <c r="B41" s="99">
        <v>20</v>
      </c>
      <c r="C41" s="72" t="s">
        <v>221</v>
      </c>
      <c r="D41" s="386">
        <v>-26.869704999999968</v>
      </c>
      <c r="E41" s="386">
        <v>-66</v>
      </c>
    </row>
    <row r="42" spans="2:5" ht="25.5" customHeight="1" x14ac:dyDescent="0.35">
      <c r="B42" s="99">
        <v>21</v>
      </c>
      <c r="C42" s="72" t="s">
        <v>222</v>
      </c>
      <c r="D42" s="386">
        <v>0</v>
      </c>
      <c r="E42" s="386">
        <v>0</v>
      </c>
    </row>
    <row r="43" spans="2:5" x14ac:dyDescent="0.35">
      <c r="B43" s="125">
        <v>22</v>
      </c>
      <c r="C43" s="85" t="s">
        <v>223</v>
      </c>
      <c r="D43" s="86">
        <v>104.00601899999999</v>
      </c>
      <c r="E43" s="86">
        <v>75</v>
      </c>
    </row>
    <row r="44" spans="2:5" ht="15.75" customHeight="1" x14ac:dyDescent="0.35">
      <c r="B44" s="465" t="s">
        <v>224</v>
      </c>
      <c r="C44" s="465"/>
      <c r="D44" s="465"/>
      <c r="E44" s="465"/>
    </row>
    <row r="45" spans="2:5" x14ac:dyDescent="0.35">
      <c r="B45" s="99" t="s">
        <v>356</v>
      </c>
      <c r="C45" s="72" t="s">
        <v>225</v>
      </c>
      <c r="D45" s="386">
        <v>0</v>
      </c>
      <c r="E45" s="386">
        <v>0</v>
      </c>
    </row>
    <row r="46" spans="2:5" x14ac:dyDescent="0.35">
      <c r="B46" s="99" t="s">
        <v>357</v>
      </c>
      <c r="C46" s="72" t="s">
        <v>226</v>
      </c>
      <c r="D46" s="386">
        <v>-105687.59993000005</v>
      </c>
      <c r="E46" s="386">
        <v>0</v>
      </c>
    </row>
    <row r="47" spans="2:5" x14ac:dyDescent="0.35">
      <c r="B47" s="99" t="s">
        <v>359</v>
      </c>
      <c r="C47" s="72" t="s">
        <v>227</v>
      </c>
      <c r="D47" s="386">
        <v>0</v>
      </c>
      <c r="E47" s="386">
        <v>0</v>
      </c>
    </row>
    <row r="48" spans="2:5" x14ac:dyDescent="0.35">
      <c r="B48" s="99" t="s">
        <v>360</v>
      </c>
      <c r="C48" s="72" t="s">
        <v>228</v>
      </c>
      <c r="D48" s="386">
        <v>0</v>
      </c>
      <c r="E48" s="386">
        <v>0</v>
      </c>
    </row>
    <row r="49" spans="2:8" ht="22.5" customHeight="1" x14ac:dyDescent="0.35">
      <c r="B49" s="99" t="s">
        <v>361</v>
      </c>
      <c r="C49" s="72" t="s">
        <v>229</v>
      </c>
      <c r="D49" s="386">
        <v>0</v>
      </c>
      <c r="E49" s="386">
        <v>0</v>
      </c>
    </row>
    <row r="50" spans="2:8" x14ac:dyDescent="0.35">
      <c r="B50" s="99" t="s">
        <v>362</v>
      </c>
      <c r="C50" s="72" t="s">
        <v>230</v>
      </c>
      <c r="D50" s="386">
        <v>0</v>
      </c>
      <c r="E50" s="386">
        <v>0</v>
      </c>
    </row>
    <row r="51" spans="2:8" x14ac:dyDescent="0.35">
      <c r="B51" s="99" t="s">
        <v>363</v>
      </c>
      <c r="C51" s="72" t="s">
        <v>231</v>
      </c>
      <c r="D51" s="386">
        <v>0</v>
      </c>
      <c r="E51" s="386">
        <v>0</v>
      </c>
    </row>
    <row r="52" spans="2:8" ht="24" customHeight="1" x14ac:dyDescent="0.35">
      <c r="B52" s="99" t="s">
        <v>364</v>
      </c>
      <c r="C52" s="72" t="s">
        <v>232</v>
      </c>
      <c r="D52" s="386">
        <v>0</v>
      </c>
      <c r="E52" s="386">
        <v>0</v>
      </c>
    </row>
    <row r="53" spans="2:8" ht="23.25" customHeight="1" x14ac:dyDescent="0.35">
      <c r="B53" s="99" t="s">
        <v>365</v>
      </c>
      <c r="C53" s="72" t="s">
        <v>233</v>
      </c>
      <c r="D53" s="386">
        <v>0</v>
      </c>
      <c r="E53" s="386">
        <v>0</v>
      </c>
    </row>
    <row r="54" spans="2:8" x14ac:dyDescent="0.35">
      <c r="B54" s="99" t="s">
        <v>366</v>
      </c>
      <c r="C54" s="72" t="s">
        <v>234</v>
      </c>
      <c r="D54" s="386">
        <v>0</v>
      </c>
      <c r="E54" s="386">
        <v>0</v>
      </c>
    </row>
    <row r="55" spans="2:8" x14ac:dyDescent="0.35">
      <c r="B55" s="125" t="s">
        <v>358</v>
      </c>
      <c r="C55" s="87" t="s">
        <v>235</v>
      </c>
      <c r="D55" s="88">
        <v>-105687.59993000005</v>
      </c>
      <c r="E55" s="88">
        <v>0</v>
      </c>
    </row>
    <row r="56" spans="2:8" x14ac:dyDescent="0.35">
      <c r="B56" s="465" t="s">
        <v>236</v>
      </c>
      <c r="C56" s="465"/>
      <c r="D56" s="465"/>
      <c r="E56" s="465"/>
    </row>
    <row r="57" spans="2:8" x14ac:dyDescent="0.35">
      <c r="B57" s="99">
        <v>23</v>
      </c>
      <c r="C57" s="72" t="s">
        <v>143</v>
      </c>
      <c r="D57" s="386">
        <v>30949.035925750082</v>
      </c>
      <c r="E57" s="386">
        <v>32231</v>
      </c>
    </row>
    <row r="58" spans="2:8" x14ac:dyDescent="0.35">
      <c r="B58" s="125">
        <v>24</v>
      </c>
      <c r="C58" s="299" t="s">
        <v>184</v>
      </c>
      <c r="D58" s="298">
        <v>370979.54237575002</v>
      </c>
      <c r="E58" s="298">
        <v>476166</v>
      </c>
      <c r="H58" s="431"/>
    </row>
    <row r="59" spans="2:8" x14ac:dyDescent="0.35">
      <c r="B59" s="466" t="s">
        <v>199</v>
      </c>
      <c r="C59" s="466"/>
      <c r="D59" s="466"/>
      <c r="E59" s="466"/>
    </row>
    <row r="60" spans="2:8" x14ac:dyDescent="0.35">
      <c r="B60" s="99">
        <v>25</v>
      </c>
      <c r="C60" s="72" t="s">
        <v>237</v>
      </c>
      <c r="D60" s="378">
        <v>8.3425182228520481E-2</v>
      </c>
      <c r="E60" s="89">
        <v>6.7688579192970513E-2</v>
      </c>
    </row>
    <row r="61" spans="2:8" x14ac:dyDescent="0.35">
      <c r="B61" s="99" t="s">
        <v>367</v>
      </c>
      <c r="C61" s="72" t="s">
        <v>238</v>
      </c>
      <c r="D61" s="378">
        <v>8.3425182228520481E-2</v>
      </c>
      <c r="E61" s="89">
        <v>6.7688579192970513E-2</v>
      </c>
    </row>
    <row r="62" spans="2:8" x14ac:dyDescent="0.35">
      <c r="B62" s="99" t="s">
        <v>73</v>
      </c>
      <c r="C62" s="72" t="s">
        <v>239</v>
      </c>
      <c r="D62" s="378">
        <v>8.3425182228520481E-2</v>
      </c>
      <c r="E62" s="89">
        <v>6.7688579192970513E-2</v>
      </c>
    </row>
    <row r="63" spans="2:8" x14ac:dyDescent="0.35">
      <c r="B63" s="99">
        <v>26</v>
      </c>
      <c r="C63" s="72" t="s">
        <v>240</v>
      </c>
      <c r="D63" s="433">
        <v>0.03</v>
      </c>
      <c r="E63" s="433" t="s">
        <v>932</v>
      </c>
    </row>
    <row r="64" spans="2:8" x14ac:dyDescent="0.35">
      <c r="B64" s="99" t="s">
        <v>368</v>
      </c>
      <c r="C64" s="72" t="s">
        <v>241</v>
      </c>
      <c r="D64" s="434">
        <v>0</v>
      </c>
      <c r="E64" s="434" t="s">
        <v>932</v>
      </c>
    </row>
    <row r="65" spans="2:5" x14ac:dyDescent="0.35">
      <c r="B65" s="99" t="s">
        <v>369</v>
      </c>
      <c r="C65" s="10" t="s">
        <v>242</v>
      </c>
      <c r="D65" s="434">
        <v>0</v>
      </c>
      <c r="E65" s="434" t="s">
        <v>932</v>
      </c>
    </row>
    <row r="66" spans="2:5" x14ac:dyDescent="0.35">
      <c r="B66" s="99">
        <v>27</v>
      </c>
      <c r="C66" s="72" t="s">
        <v>243</v>
      </c>
      <c r="D66" s="434">
        <v>0</v>
      </c>
      <c r="E66" s="434" t="s">
        <v>932</v>
      </c>
    </row>
    <row r="67" spans="2:5" x14ac:dyDescent="0.35">
      <c r="B67" s="125" t="s">
        <v>370</v>
      </c>
      <c r="C67" s="299" t="s">
        <v>244</v>
      </c>
      <c r="D67" s="378">
        <v>0.03</v>
      </c>
      <c r="E67" s="378" t="s">
        <v>932</v>
      </c>
    </row>
    <row r="68" spans="2:5" x14ac:dyDescent="0.35">
      <c r="B68" s="466" t="s">
        <v>245</v>
      </c>
      <c r="C68" s="466"/>
      <c r="D68" s="466"/>
      <c r="E68" s="466"/>
    </row>
    <row r="69" spans="2:5" ht="15" thickBot="1" x14ac:dyDescent="0.4">
      <c r="B69" s="112" t="s">
        <v>371</v>
      </c>
      <c r="C69" s="435" t="s">
        <v>246</v>
      </c>
      <c r="D69" s="436"/>
      <c r="E69" s="436"/>
    </row>
    <row r="70" spans="2:5" ht="23.25" customHeight="1" x14ac:dyDescent="0.35">
      <c r="B70" s="445" t="s">
        <v>766</v>
      </c>
      <c r="C70" s="445"/>
      <c r="D70" s="445"/>
      <c r="E70" s="445"/>
    </row>
    <row r="71" spans="2:5" x14ac:dyDescent="0.35">
      <c r="C71" s="72"/>
    </row>
    <row r="72" spans="2:5" x14ac:dyDescent="0.35">
      <c r="C72" s="72"/>
    </row>
    <row r="73" spans="2:5" x14ac:dyDescent="0.35">
      <c r="C73" s="72"/>
    </row>
  </sheetData>
  <sheetProtection algorithmName="SHA-512" hashValue="87ptp7Ah70U2SWpfccZ8u7ZZj80MPe3ks8x9LyHPrXxAQrvJH+P28CvPAF2ci0JLgNW72hXxDtE7Nrpdg64v5A==" saltValue="X2rXoKaCg2XcDIknMeETeQ==" spinCount="100000" sheet="1" formatCells="0" formatColumns="0" formatRows="0" insertColumns="0" insertRows="0" insertHyperlinks="0" deleteColumns="0" deleteRows="0" sort="0" autoFilter="0" pivotTables="0"/>
  <mergeCells count="14">
    <mergeCell ref="B11:E11"/>
    <mergeCell ref="B19:E19"/>
    <mergeCell ref="B31:E31"/>
    <mergeCell ref="B70:E70"/>
    <mergeCell ref="B39:E39"/>
    <mergeCell ref="B44:E44"/>
    <mergeCell ref="B56:E56"/>
    <mergeCell ref="B59:E59"/>
    <mergeCell ref="B68:E68"/>
    <mergeCell ref="B7:E7"/>
    <mergeCell ref="C8:E8"/>
    <mergeCell ref="B6:E6"/>
    <mergeCell ref="D9:E9"/>
    <mergeCell ref="C9:C10"/>
  </mergeCells>
  <hyperlinks>
    <hyperlink ref="B2" location="Tartalom!A1" display="Back to contents page" xr:uid="{26DAB0C9-DF09-4835-BBE8-B7CD2FEF1135}"/>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39</vt:i4>
      </vt:variant>
    </vt:vector>
  </HeadingPairs>
  <TitlesOfParts>
    <vt:vector size="39" baseType="lpstr">
      <vt:lpstr>Tartalom</vt:lpstr>
      <vt:lpstr>KM1</vt:lpstr>
      <vt:lpstr>OV1</vt:lpstr>
      <vt:lpstr>LI1</vt:lpstr>
      <vt:lpstr>LI2</vt:lpstr>
      <vt:lpstr>CC1</vt:lpstr>
      <vt:lpstr>IFRS9</vt:lpstr>
      <vt:lpstr>LR1</vt:lpstr>
      <vt:lpstr>LR2</vt:lpstr>
      <vt:lpstr>LR3</vt:lpstr>
      <vt:lpstr>LIQ1</vt:lpstr>
      <vt:lpstr>LIQ2</vt:lpstr>
      <vt:lpstr>CR1</vt:lpstr>
      <vt:lpstr>CR1-A</vt:lpstr>
      <vt:lpstr>CR2</vt:lpstr>
      <vt:lpstr>CR2-A</vt:lpstr>
      <vt:lpstr>CQ1</vt:lpstr>
      <vt:lpstr>CQ3</vt:lpstr>
      <vt:lpstr>CQ7</vt:lpstr>
      <vt:lpstr>CR3</vt:lpstr>
      <vt:lpstr>CR4</vt:lpstr>
      <vt:lpstr>CR5</vt:lpstr>
      <vt:lpstr>CCR1</vt:lpstr>
      <vt:lpstr>CCR2</vt:lpstr>
      <vt:lpstr>CCR3</vt:lpstr>
      <vt:lpstr>CCR5</vt:lpstr>
      <vt:lpstr>CCR6</vt:lpstr>
      <vt:lpstr>CCR8</vt:lpstr>
      <vt:lpstr>MR1</vt:lpstr>
      <vt:lpstr>OR1</vt:lpstr>
      <vt:lpstr>REM1</vt:lpstr>
      <vt:lpstr>REM2</vt:lpstr>
      <vt:lpstr>REM3</vt:lpstr>
      <vt:lpstr>REM4</vt:lpstr>
      <vt:lpstr>REM5</vt:lpstr>
      <vt:lpstr>AE1</vt:lpstr>
      <vt:lpstr>AE2</vt:lpstr>
      <vt:lpstr>AE3</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2022-04-11T13:12:09Z</dcterms:modified>
</cp:coreProperties>
</file>